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 activeTab="2"/>
  </bookViews>
  <sheets>
    <sheet name="12 и старше" sheetId="7" r:id="rId1"/>
    <sheet name="7-11 лет завтрак " sheetId="4" r:id="rId2"/>
    <sheet name="7-11 лет  обед" sheetId="8" r:id="rId3"/>
  </sheets>
  <calcPr calcId="145621"/>
</workbook>
</file>

<file path=xl/calcChain.xml><?xml version="1.0" encoding="utf-8"?>
<calcChain xmlns="http://schemas.openxmlformats.org/spreadsheetml/2006/main"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5" i="8"/>
  <c r="P32" i="8"/>
  <c r="Q32" i="8"/>
  <c r="R32" i="8"/>
  <c r="P31" i="8"/>
  <c r="Q31" i="8" s="1"/>
  <c r="R31" i="8" s="1"/>
  <c r="P30" i="8"/>
  <c r="Q30" i="8" s="1"/>
  <c r="R30" i="8" s="1"/>
  <c r="P29" i="8"/>
  <c r="Q29" i="8"/>
  <c r="R29" i="8" s="1"/>
  <c r="P28" i="8"/>
  <c r="Q28" i="8" s="1"/>
  <c r="R28" i="8" s="1"/>
  <c r="P27" i="8"/>
  <c r="Q27" i="8" s="1"/>
  <c r="R27" i="8" s="1"/>
  <c r="P26" i="8"/>
  <c r="Q26" i="8" s="1"/>
  <c r="R26" i="8" s="1"/>
  <c r="P25" i="8"/>
  <c r="Q25" i="8" s="1"/>
  <c r="R25" i="8" s="1"/>
  <c r="P24" i="8"/>
  <c r="Q24" i="8" s="1"/>
  <c r="R24" i="8" s="1"/>
  <c r="P23" i="8"/>
  <c r="Q23" i="8" s="1"/>
  <c r="R23" i="8" s="1"/>
  <c r="P22" i="8"/>
  <c r="Q22" i="8"/>
  <c r="R22" i="8" s="1"/>
  <c r="P21" i="8"/>
  <c r="Q21" i="8" s="1"/>
  <c r="R21" i="8" s="1"/>
  <c r="P20" i="8"/>
  <c r="Q20" i="8"/>
  <c r="R20" i="8" s="1"/>
  <c r="P19" i="8"/>
  <c r="Q19" i="8" s="1"/>
  <c r="R19" i="8" s="1"/>
  <c r="P18" i="8"/>
  <c r="Q18" i="8" s="1"/>
  <c r="R18" i="8" s="1"/>
  <c r="P17" i="8"/>
  <c r="Q17" i="8" s="1"/>
  <c r="R17" i="8" s="1"/>
  <c r="P16" i="8"/>
  <c r="Q16" i="8" s="1"/>
  <c r="R16" i="8" s="1"/>
  <c r="P15" i="8"/>
  <c r="Q15" i="8" s="1"/>
  <c r="R15" i="8" s="1"/>
  <c r="P14" i="8"/>
  <c r="Q14" i="8" s="1"/>
  <c r="R14" i="8" s="1"/>
  <c r="P13" i="8"/>
  <c r="Q13" i="8"/>
  <c r="R13" i="8" s="1"/>
  <c r="P12" i="8"/>
  <c r="Q12" i="8" s="1"/>
  <c r="R12" i="8" s="1"/>
  <c r="P11" i="8"/>
  <c r="Q11" i="8" s="1"/>
  <c r="R11" i="8" s="1"/>
  <c r="P10" i="8"/>
  <c r="Q10" i="8" s="1"/>
  <c r="R10" i="8" s="1"/>
  <c r="P9" i="8"/>
  <c r="Q9" i="8" s="1"/>
  <c r="R9" i="8" s="1"/>
  <c r="P8" i="8"/>
  <c r="Q8" i="8" s="1"/>
  <c r="R8" i="8" s="1"/>
  <c r="P7" i="8"/>
  <c r="Q7" i="8" s="1"/>
  <c r="R7" i="8" s="1"/>
  <c r="P6" i="8"/>
  <c r="Q6" i="8" s="1"/>
  <c r="R6" i="8" s="1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P5" i="8"/>
  <c r="Q5" i="8" s="1"/>
  <c r="R5" i="8" s="1"/>
  <c r="P32" i="7"/>
  <c r="Q32" i="7" s="1"/>
  <c r="R32" i="7" s="1"/>
  <c r="E32" i="7"/>
  <c r="P32" i="4"/>
  <c r="Q32" i="4" s="1"/>
  <c r="R32" i="4" s="1"/>
  <c r="E32" i="4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5" i="7"/>
  <c r="P31" i="7"/>
  <c r="Q31" i="7" s="1"/>
  <c r="R31" i="7" s="1"/>
  <c r="P30" i="7"/>
  <c r="Q30" i="7" s="1"/>
  <c r="R30" i="7" s="1"/>
  <c r="P29" i="7"/>
  <c r="Q29" i="7"/>
  <c r="P28" i="7"/>
  <c r="Q28" i="7"/>
  <c r="R28" i="7" s="1"/>
  <c r="P27" i="7"/>
  <c r="Q27" i="7" s="1"/>
  <c r="R27" i="7" s="1"/>
  <c r="P26" i="7"/>
  <c r="Q26" i="7"/>
  <c r="R26" i="7" s="1"/>
  <c r="P25" i="7"/>
  <c r="Q25" i="7" s="1"/>
  <c r="R25" i="7" s="1"/>
  <c r="P24" i="7"/>
  <c r="Q24" i="7" s="1"/>
  <c r="R24" i="7" s="1"/>
  <c r="P23" i="7"/>
  <c r="Q23" i="7"/>
  <c r="R23" i="7" s="1"/>
  <c r="P22" i="7"/>
  <c r="Q22" i="7" s="1"/>
  <c r="R22" i="7" s="1"/>
  <c r="P21" i="7"/>
  <c r="Q21" i="7" s="1"/>
  <c r="R21" i="7" s="1"/>
  <c r="P20" i="7"/>
  <c r="Q20" i="7" s="1"/>
  <c r="R20" i="7" s="1"/>
  <c r="P19" i="7"/>
  <c r="Q19" i="7" s="1"/>
  <c r="R19" i="7" s="1"/>
  <c r="P18" i="7"/>
  <c r="Q18" i="7" s="1"/>
  <c r="R18" i="7" s="1"/>
  <c r="P17" i="7"/>
  <c r="Q17" i="7" s="1"/>
  <c r="R17" i="7" s="1"/>
  <c r="P16" i="7"/>
  <c r="Q16" i="7" s="1"/>
  <c r="R16" i="7" s="1"/>
  <c r="P15" i="7"/>
  <c r="Q15" i="7" s="1"/>
  <c r="R15" i="7" s="1"/>
  <c r="P14" i="7"/>
  <c r="Q14" i="7" s="1"/>
  <c r="R14" i="7" s="1"/>
  <c r="P13" i="7"/>
  <c r="Q13" i="7"/>
  <c r="R13" i="7" s="1"/>
  <c r="P12" i="7"/>
  <c r="Q12" i="7"/>
  <c r="R12" i="7" s="1"/>
  <c r="P11" i="7"/>
  <c r="Q11" i="7" s="1"/>
  <c r="R11" i="7" s="1"/>
  <c r="P10" i="7"/>
  <c r="Q10" i="7" s="1"/>
  <c r="R10" i="7" s="1"/>
  <c r="P9" i="7"/>
  <c r="Q9" i="7"/>
  <c r="P8" i="7"/>
  <c r="Q8" i="7"/>
  <c r="R8" i="7" s="1"/>
  <c r="P7" i="7"/>
  <c r="Q7" i="7"/>
  <c r="R7" i="7" s="1"/>
  <c r="P6" i="7"/>
  <c r="Q6" i="7" s="1"/>
  <c r="R6" i="7" s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P5" i="7"/>
  <c r="Q5" i="7" s="1"/>
  <c r="R5" i="7" s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5" i="4"/>
  <c r="R9" i="7"/>
  <c r="R29" i="7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P6" i="4"/>
  <c r="Q6" i="4" s="1"/>
  <c r="R6" i="4" s="1"/>
  <c r="P7" i="4"/>
  <c r="Q7" i="4" s="1"/>
  <c r="R7" i="4" s="1"/>
  <c r="P8" i="4"/>
  <c r="Q8" i="4" s="1"/>
  <c r="R8" i="4" s="1"/>
  <c r="P9" i="4"/>
  <c r="Q9" i="4" s="1"/>
  <c r="R9" i="4" s="1"/>
  <c r="P10" i="4"/>
  <c r="Q10" i="4" s="1"/>
  <c r="R10" i="4" s="1"/>
  <c r="P11" i="4"/>
  <c r="Q11" i="4" s="1"/>
  <c r="R11" i="4" s="1"/>
  <c r="P12" i="4"/>
  <c r="Q12" i="4" s="1"/>
  <c r="R12" i="4" s="1"/>
  <c r="P13" i="4"/>
  <c r="Q13" i="4" s="1"/>
  <c r="R13" i="4" s="1"/>
  <c r="P14" i="4"/>
  <c r="Q14" i="4" s="1"/>
  <c r="R14" i="4" s="1"/>
  <c r="P15" i="4"/>
  <c r="Q15" i="4" s="1"/>
  <c r="R15" i="4" s="1"/>
  <c r="P16" i="4"/>
  <c r="Q16" i="4" s="1"/>
  <c r="R16" i="4" s="1"/>
  <c r="P17" i="4"/>
  <c r="Q17" i="4" s="1"/>
  <c r="R17" i="4" s="1"/>
  <c r="P18" i="4"/>
  <c r="Q18" i="4" s="1"/>
  <c r="R18" i="4" s="1"/>
  <c r="P19" i="4"/>
  <c r="Q19" i="4" s="1"/>
  <c r="R19" i="4" s="1"/>
  <c r="P20" i="4"/>
  <c r="Q20" i="4"/>
  <c r="P21" i="4"/>
  <c r="Q21" i="4" s="1"/>
  <c r="R21" i="4" s="1"/>
  <c r="P22" i="4"/>
  <c r="Q22" i="4" s="1"/>
  <c r="R22" i="4" s="1"/>
  <c r="P23" i="4"/>
  <c r="Q23" i="4" s="1"/>
  <c r="R23" i="4" s="1"/>
  <c r="P24" i="4"/>
  <c r="Q24" i="4" s="1"/>
  <c r="R24" i="4" s="1"/>
  <c r="P25" i="4"/>
  <c r="Q25" i="4" s="1"/>
  <c r="R25" i="4" s="1"/>
  <c r="P26" i="4"/>
  <c r="Q26" i="4" s="1"/>
  <c r="R26" i="4" s="1"/>
  <c r="P27" i="4"/>
  <c r="Q27" i="4" s="1"/>
  <c r="R27" i="4" s="1"/>
  <c r="P28" i="4"/>
  <c r="Q28" i="4" s="1"/>
  <c r="R28" i="4" s="1"/>
  <c r="P29" i="4"/>
  <c r="Q29" i="4"/>
  <c r="R29" i="4" s="1"/>
  <c r="P30" i="4"/>
  <c r="Q30" i="4" s="1"/>
  <c r="R30" i="4" s="1"/>
  <c r="P31" i="4"/>
  <c r="Q31" i="4" s="1"/>
  <c r="R31" i="4" s="1"/>
  <c r="R20" i="4"/>
  <c r="P5" i="4"/>
  <c r="Q5" i="4" s="1"/>
  <c r="R5" i="4" s="1"/>
</calcChain>
</file>

<file path=xl/sharedStrings.xml><?xml version="1.0" encoding="utf-8"?>
<sst xmlns="http://schemas.openxmlformats.org/spreadsheetml/2006/main" count="222" uniqueCount="49">
  <si>
    <t>N</t>
  </si>
  <si>
    <t>п/п</t>
  </si>
  <si>
    <t xml:space="preserve">Наименование группы  продуктов  </t>
  </si>
  <si>
    <t>Единица измерения</t>
  </si>
  <si>
    <t>Рекомендуемое количество продуктов (нетто) в день на одного ребенка, в зависимости от возраста</t>
  </si>
  <si>
    <t xml:space="preserve">Фактически выдано продуктов в нетто по дням (всего), г на  одного человека </t>
  </si>
  <si>
    <t xml:space="preserve">Хлеб ржаной  (ржано-пшеничный)       </t>
  </si>
  <si>
    <t>грамм</t>
  </si>
  <si>
    <t>Хлеб пшеничный</t>
  </si>
  <si>
    <t xml:space="preserve">Мука пшеничная </t>
  </si>
  <si>
    <t xml:space="preserve">Крупы, бобовые                 </t>
  </si>
  <si>
    <t>Макаронные изделия</t>
  </si>
  <si>
    <t>Картофель</t>
  </si>
  <si>
    <t xml:space="preserve">Фрукты свежие      </t>
  </si>
  <si>
    <t>Соки плодоовощные, напитки витаминизированные</t>
  </si>
  <si>
    <t xml:space="preserve">Мясо </t>
  </si>
  <si>
    <t>Цыпленок</t>
  </si>
  <si>
    <t>Молоко</t>
  </si>
  <si>
    <t>Творог</t>
  </si>
  <si>
    <t>Сыр</t>
  </si>
  <si>
    <t>Сметана</t>
  </si>
  <si>
    <t xml:space="preserve">Масло сливочное           </t>
  </si>
  <si>
    <t xml:space="preserve">Масло растительное                 </t>
  </si>
  <si>
    <t>Сахар</t>
  </si>
  <si>
    <t>Соль</t>
  </si>
  <si>
    <t>Итого  факт</t>
  </si>
  <si>
    <t>1 день факт</t>
  </si>
  <si>
    <t>Отклонения</t>
  </si>
  <si>
    <t>Овощи (свежие, морож, консервир. Зелень</t>
  </si>
  <si>
    <t>Сухофрукты</t>
  </si>
  <si>
    <t>Рыба филе, в т.ч. Филе слабосолен</t>
  </si>
  <si>
    <t>Кисломолочная пищевая продукция</t>
  </si>
  <si>
    <t xml:space="preserve">Яйцо </t>
  </si>
  <si>
    <t>Чай</t>
  </si>
  <si>
    <t xml:space="preserve">СОШ № </t>
  </si>
  <si>
    <t>Какао-порошок</t>
  </si>
  <si>
    <t>Кофейный напиток</t>
  </si>
  <si>
    <t>7-11 лет</t>
  </si>
  <si>
    <t>Накопительная ведомость продуктов питания</t>
  </si>
  <si>
    <t>первая неделя</t>
  </si>
  <si>
    <t>вторая неделя</t>
  </si>
  <si>
    <t>Рекомендуемое количество продуктов (нетто) на прием питания на одного ребенка (25% завтрак)</t>
  </si>
  <si>
    <t>Рекомендуемое количество продуктов (нетто) на прием питания на одного ребенка (30% обед)</t>
  </si>
  <si>
    <t>Субпродукты (индейка)</t>
  </si>
  <si>
    <t>Кондитерские изделия</t>
  </si>
  <si>
    <t xml:space="preserve">Кондитерские изделия </t>
  </si>
  <si>
    <t>10 дней</t>
  </si>
  <si>
    <t>в день</t>
  </si>
  <si>
    <t>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</si>
</sst>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4" borderId="0" xfId="0" applyFont="1" applyFill="1"/>
    <xf numFmtId="0" fontId="1" fillId="7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1" fillId="13" borderId="8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8" borderId="0" xfId="0" applyFill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0" fillId="0" borderId="0" xfId="0" applyBorder="1"/>
    <xf numFmtId="0" fontId="1" fillId="7" borderId="9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textRotation="90"/>
    </xf>
    <xf numFmtId="0" fontId="4" fillId="2" borderId="3" xfId="1" applyFont="1" applyFill="1" applyBorder="1" applyAlignment="1">
      <alignment horizontal="center" textRotation="90"/>
    </xf>
    <xf numFmtId="0" fontId="4" fillId="2" borderId="4" xfId="1" applyFont="1" applyFill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1" fillId="9" borderId="11" xfId="0" applyNumberFormat="1" applyFont="1" applyFill="1" applyBorder="1" applyAlignment="1">
      <alignment horizontal="center" vertical="center" wrapText="1"/>
    </xf>
    <xf numFmtId="14" fontId="1" fillId="9" borderId="7" xfId="0" applyNumberFormat="1" applyFont="1" applyFill="1" applyBorder="1" applyAlignment="1">
      <alignment horizontal="center" vertical="center" wrapText="1"/>
    </xf>
    <xf numFmtId="14" fontId="1" fillId="9" borderId="12" xfId="0" applyNumberFormat="1" applyFont="1" applyFill="1" applyBorder="1" applyAlignment="1">
      <alignment horizontal="center" vertical="center" wrapText="1"/>
    </xf>
    <xf numFmtId="14" fontId="1" fillId="10" borderId="10" xfId="0" applyNumberFormat="1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14" fontId="1" fillId="10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textRotation="89"/>
    </xf>
    <xf numFmtId="0" fontId="4" fillId="2" borderId="3" xfId="1" applyFont="1" applyFill="1" applyBorder="1" applyAlignment="1">
      <alignment horizontal="center" textRotation="89"/>
    </xf>
    <xf numFmtId="0" fontId="4" fillId="2" borderId="4" xfId="1" applyFont="1" applyFill="1" applyBorder="1" applyAlignment="1">
      <alignment horizontal="center" textRotation="89"/>
    </xf>
    <xf numFmtId="14" fontId="1" fillId="11" borderId="11" xfId="0" applyNumberFormat="1" applyFont="1" applyFill="1" applyBorder="1" applyAlignment="1">
      <alignment horizontal="center" vertical="center" wrapText="1"/>
    </xf>
    <xf numFmtId="14" fontId="1" fillId="11" borderId="7" xfId="0" applyNumberFormat="1" applyFont="1" applyFill="1" applyBorder="1" applyAlignment="1">
      <alignment horizontal="center" vertical="center" wrapText="1"/>
    </xf>
    <xf numFmtId="14" fontId="1" fillId="11" borderId="12" xfId="0" applyNumberFormat="1" applyFont="1" applyFill="1" applyBorder="1" applyAlignment="1">
      <alignment horizontal="center" vertical="center" wrapText="1"/>
    </xf>
    <xf numFmtId="14" fontId="1" fillId="12" borderId="10" xfId="0" applyNumberFormat="1" applyFont="1" applyFill="1" applyBorder="1" applyAlignment="1">
      <alignment horizontal="center" vertical="center" wrapText="1"/>
    </xf>
    <xf numFmtId="14" fontId="1" fillId="12" borderId="1" xfId="0" applyNumberFormat="1" applyFont="1" applyFill="1" applyBorder="1" applyAlignment="1">
      <alignment horizontal="center" vertical="center" wrapText="1"/>
    </xf>
    <xf numFmtId="14" fontId="1" fillId="12" borderId="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opLeftCell="A4" zoomScale="87" zoomScaleNormal="87" workbookViewId="0">
      <pane xSplit="5" ySplit="1" topLeftCell="F5" activePane="bottomRight" state="frozen"/>
      <selection activeCell="A4" sqref="A4"/>
      <selection pane="topRight" activeCell="F4" sqref="F4"/>
      <selection pane="bottomLeft" activeCell="A5" sqref="A5"/>
      <selection pane="bottomRight" activeCell="M15" sqref="M15"/>
    </sheetView>
  </sheetViews>
  <sheetFormatPr defaultRowHeight="15" x14ac:dyDescent="0.25"/>
  <cols>
    <col min="2" max="2" width="38" customWidth="1"/>
    <col min="6" max="6" width="10.140625" style="9" customWidth="1"/>
    <col min="7" max="7" width="10.140625" bestFit="1" customWidth="1"/>
    <col min="8" max="8" width="10.140625" style="13" bestFit="1" customWidth="1"/>
    <col min="9" max="9" width="10.140625" bestFit="1" customWidth="1"/>
    <col min="10" max="10" width="10.140625" style="14" bestFit="1" customWidth="1"/>
    <col min="11" max="11" width="10.140625" style="15" bestFit="1" customWidth="1"/>
    <col min="12" max="12" width="10.140625" style="16" bestFit="1" customWidth="1"/>
    <col min="13" max="13" width="10.140625" style="11" bestFit="1" customWidth="1"/>
    <col min="14" max="14" width="10.140625" style="16" bestFit="1" customWidth="1"/>
    <col min="15" max="15" width="10.140625" style="16" customWidth="1"/>
    <col min="16" max="16" width="7.42578125" style="4" customWidth="1"/>
    <col min="17" max="17" width="5.7109375" style="5" customWidth="1"/>
    <col min="18" max="18" width="8.42578125" style="5" customWidth="1"/>
  </cols>
  <sheetData>
    <row r="1" spans="1:18" ht="20.25" x14ac:dyDescent="0.3">
      <c r="B1" s="70" t="s">
        <v>38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 t="s">
        <v>25</v>
      </c>
      <c r="Q1" s="55" t="s">
        <v>26</v>
      </c>
      <c r="R1" s="55" t="s">
        <v>27</v>
      </c>
    </row>
    <row r="2" spans="1:18" ht="20.25" x14ac:dyDescent="0.3">
      <c r="E2" s="58" t="s">
        <v>34</v>
      </c>
      <c r="F2" s="58"/>
      <c r="G2" s="58"/>
      <c r="H2" s="58"/>
      <c r="I2" s="58"/>
      <c r="J2" s="58"/>
      <c r="K2" s="58"/>
      <c r="L2" s="58"/>
      <c r="M2" s="17" t="s">
        <v>37</v>
      </c>
      <c r="P2" s="72"/>
      <c r="Q2" s="56"/>
      <c r="R2" s="56"/>
    </row>
    <row r="3" spans="1:18" ht="63" customHeight="1" x14ac:dyDescent="0.25">
      <c r="A3" s="25" t="s">
        <v>0</v>
      </c>
      <c r="B3" s="59" t="s">
        <v>2</v>
      </c>
      <c r="C3" s="60" t="s">
        <v>3</v>
      </c>
      <c r="D3" s="62" t="s">
        <v>4</v>
      </c>
      <c r="E3" s="62" t="s">
        <v>42</v>
      </c>
      <c r="F3" s="59" t="s">
        <v>5</v>
      </c>
      <c r="G3" s="59"/>
      <c r="H3" s="59"/>
      <c r="I3" s="59"/>
      <c r="J3" s="59"/>
      <c r="K3" s="59"/>
      <c r="L3" s="59"/>
      <c r="M3" s="59"/>
      <c r="N3" s="59"/>
      <c r="O3" s="59"/>
      <c r="P3" s="73"/>
      <c r="Q3" s="57"/>
      <c r="R3" s="57"/>
    </row>
    <row r="4" spans="1:18" ht="112.5" customHeight="1" x14ac:dyDescent="0.25">
      <c r="A4" s="25" t="s">
        <v>1</v>
      </c>
      <c r="B4" s="59"/>
      <c r="C4" s="61"/>
      <c r="D4" s="62"/>
      <c r="E4" s="63"/>
      <c r="F4" s="64" t="s">
        <v>39</v>
      </c>
      <c r="G4" s="65"/>
      <c r="H4" s="65"/>
      <c r="I4" s="65"/>
      <c r="J4" s="66"/>
      <c r="K4" s="67" t="s">
        <v>40</v>
      </c>
      <c r="L4" s="68"/>
      <c r="M4" s="68"/>
      <c r="N4" s="68"/>
      <c r="O4" s="69"/>
      <c r="P4" s="3" t="s">
        <v>46</v>
      </c>
      <c r="Q4" s="3" t="s">
        <v>47</v>
      </c>
      <c r="R4" s="3" t="s">
        <v>48</v>
      </c>
    </row>
    <row r="5" spans="1:18" ht="24" customHeight="1" x14ac:dyDescent="0.25">
      <c r="A5" s="25">
        <v>1</v>
      </c>
      <c r="B5" s="24" t="s">
        <v>6</v>
      </c>
      <c r="C5" s="25" t="s">
        <v>7</v>
      </c>
      <c r="D5" s="25">
        <v>120</v>
      </c>
      <c r="E5" s="21">
        <f>D5*30%</f>
        <v>36</v>
      </c>
      <c r="F5" s="20">
        <v>25</v>
      </c>
      <c r="G5" s="45">
        <v>25</v>
      </c>
      <c r="H5" s="12">
        <v>25</v>
      </c>
      <c r="I5" s="48">
        <v>25</v>
      </c>
      <c r="J5" s="19">
        <v>25</v>
      </c>
      <c r="K5" s="18">
        <v>25</v>
      </c>
      <c r="L5" s="45">
        <v>25</v>
      </c>
      <c r="M5" s="10">
        <v>25</v>
      </c>
      <c r="N5" s="48">
        <v>25</v>
      </c>
      <c r="O5" s="19">
        <v>25</v>
      </c>
      <c r="P5" s="3">
        <f t="shared" ref="P5:P32" si="0">SUM(F5:O5)</f>
        <v>250</v>
      </c>
      <c r="Q5" s="3">
        <f>P5/10</f>
        <v>25</v>
      </c>
      <c r="R5" s="3">
        <f t="shared" ref="R5:R32" si="1">(Q5*100/E5)-100</f>
        <v>-30.555555555555557</v>
      </c>
    </row>
    <row r="6" spans="1:18" ht="16.5" customHeight="1" x14ac:dyDescent="0.25">
      <c r="A6" s="25">
        <f>A5+1</f>
        <v>2</v>
      </c>
      <c r="B6" s="24" t="s">
        <v>8</v>
      </c>
      <c r="C6" s="25" t="s">
        <v>7</v>
      </c>
      <c r="D6" s="25">
        <v>200</v>
      </c>
      <c r="E6" s="21">
        <f t="shared" ref="E6:E32" si="2">D6*30%</f>
        <v>60</v>
      </c>
      <c r="F6" s="20">
        <v>25</v>
      </c>
      <c r="G6" s="45">
        <v>25</v>
      </c>
      <c r="H6" s="12">
        <v>33</v>
      </c>
      <c r="I6" s="48">
        <v>25</v>
      </c>
      <c r="J6" s="19">
        <v>31.2</v>
      </c>
      <c r="K6" s="18">
        <v>63</v>
      </c>
      <c r="L6" s="45">
        <v>25</v>
      </c>
      <c r="M6" s="10">
        <v>25</v>
      </c>
      <c r="N6" s="48">
        <v>40</v>
      </c>
      <c r="O6" s="19">
        <v>25</v>
      </c>
      <c r="P6" s="3">
        <f t="shared" si="0"/>
        <v>317.2</v>
      </c>
      <c r="Q6" s="3">
        <f t="shared" ref="Q6:Q32" si="3">P6/20</f>
        <v>15.86</v>
      </c>
      <c r="R6" s="3">
        <f t="shared" si="1"/>
        <v>-73.566666666666663</v>
      </c>
    </row>
    <row r="7" spans="1:18" ht="19.5" customHeight="1" x14ac:dyDescent="0.25">
      <c r="A7" s="25">
        <f t="shared" ref="A7:A31" si="4">A6+1</f>
        <v>3</v>
      </c>
      <c r="B7" s="24" t="s">
        <v>9</v>
      </c>
      <c r="C7" s="25" t="s">
        <v>7</v>
      </c>
      <c r="D7" s="25">
        <v>20</v>
      </c>
      <c r="E7" s="21">
        <f t="shared" si="2"/>
        <v>6</v>
      </c>
      <c r="F7" s="20">
        <v>3</v>
      </c>
      <c r="G7" s="45"/>
      <c r="H7" s="12">
        <v>14.9</v>
      </c>
      <c r="I7" s="48"/>
      <c r="J7" s="19"/>
      <c r="K7" s="18"/>
      <c r="L7" s="45">
        <v>10</v>
      </c>
      <c r="M7" s="10"/>
      <c r="N7" s="48">
        <v>5</v>
      </c>
      <c r="O7" s="19">
        <v>3</v>
      </c>
      <c r="P7" s="3">
        <f t="shared" si="0"/>
        <v>35.9</v>
      </c>
      <c r="Q7" s="3">
        <f t="shared" si="3"/>
        <v>1.7949999999999999</v>
      </c>
      <c r="R7" s="3">
        <f t="shared" si="1"/>
        <v>-70.083333333333329</v>
      </c>
    </row>
    <row r="8" spans="1:18" ht="19.5" customHeight="1" x14ac:dyDescent="0.25">
      <c r="A8" s="25">
        <f t="shared" si="4"/>
        <v>4</v>
      </c>
      <c r="B8" s="24" t="s">
        <v>10</v>
      </c>
      <c r="C8" s="25" t="s">
        <v>7</v>
      </c>
      <c r="D8" s="25">
        <v>50</v>
      </c>
      <c r="E8" s="21">
        <f t="shared" si="2"/>
        <v>15</v>
      </c>
      <c r="F8" s="20">
        <v>20</v>
      </c>
      <c r="G8" s="45">
        <v>40</v>
      </c>
      <c r="H8" s="12">
        <v>28.7</v>
      </c>
      <c r="I8" s="48">
        <v>52.5</v>
      </c>
      <c r="J8" s="19"/>
      <c r="K8" s="18"/>
      <c r="L8" s="45">
        <v>47.2</v>
      </c>
      <c r="M8" s="10">
        <v>5</v>
      </c>
      <c r="N8" s="48">
        <v>63</v>
      </c>
      <c r="O8" s="19">
        <v>89</v>
      </c>
      <c r="P8" s="3">
        <f t="shared" si="0"/>
        <v>345.4</v>
      </c>
      <c r="Q8" s="3">
        <f t="shared" si="3"/>
        <v>17.27</v>
      </c>
      <c r="R8" s="3">
        <f t="shared" si="1"/>
        <v>15.13333333333334</v>
      </c>
    </row>
    <row r="9" spans="1:18" ht="18.75" customHeight="1" x14ac:dyDescent="0.25">
      <c r="A9" s="25">
        <f t="shared" si="4"/>
        <v>5</v>
      </c>
      <c r="B9" s="24" t="s">
        <v>11</v>
      </c>
      <c r="C9" s="25" t="s">
        <v>7</v>
      </c>
      <c r="D9" s="25">
        <v>20</v>
      </c>
      <c r="E9" s="21">
        <f t="shared" si="2"/>
        <v>6</v>
      </c>
      <c r="F9" s="20">
        <v>63</v>
      </c>
      <c r="G9" s="45"/>
      <c r="H9" s="12"/>
      <c r="I9" s="48"/>
      <c r="J9" s="19">
        <v>10</v>
      </c>
      <c r="K9" s="18">
        <v>53</v>
      </c>
      <c r="L9" s="45"/>
      <c r="M9" s="10"/>
      <c r="N9" s="48"/>
      <c r="O9" s="19"/>
      <c r="P9" s="3">
        <f t="shared" si="0"/>
        <v>126</v>
      </c>
      <c r="Q9" s="3">
        <f t="shared" si="3"/>
        <v>6.3</v>
      </c>
      <c r="R9" s="3">
        <f t="shared" si="1"/>
        <v>5</v>
      </c>
    </row>
    <row r="10" spans="1:18" ht="16.5" customHeight="1" x14ac:dyDescent="0.25">
      <c r="A10" s="25">
        <f t="shared" si="4"/>
        <v>6</v>
      </c>
      <c r="B10" s="24" t="s">
        <v>12</v>
      </c>
      <c r="C10" s="25" t="s">
        <v>7</v>
      </c>
      <c r="D10" s="25">
        <v>187</v>
      </c>
      <c r="E10" s="21">
        <f t="shared" si="2"/>
        <v>56.1</v>
      </c>
      <c r="F10" s="20">
        <v>50</v>
      </c>
      <c r="G10" s="45"/>
      <c r="H10" s="12">
        <v>154</v>
      </c>
      <c r="I10" s="48">
        <v>20</v>
      </c>
      <c r="J10" s="19">
        <v>265</v>
      </c>
      <c r="K10" s="18">
        <v>30</v>
      </c>
      <c r="L10" s="45"/>
      <c r="M10" s="10">
        <v>229</v>
      </c>
      <c r="N10" s="48">
        <v>33</v>
      </c>
      <c r="O10" s="19"/>
      <c r="P10" s="3">
        <f t="shared" si="0"/>
        <v>781</v>
      </c>
      <c r="Q10" s="3">
        <f t="shared" si="3"/>
        <v>39.049999999999997</v>
      </c>
      <c r="R10" s="3">
        <f t="shared" si="1"/>
        <v>-30.392156862745111</v>
      </c>
    </row>
    <row r="11" spans="1:18" ht="23.25" customHeight="1" x14ac:dyDescent="0.25">
      <c r="A11" s="25">
        <f t="shared" si="4"/>
        <v>7</v>
      </c>
      <c r="B11" s="24" t="s">
        <v>28</v>
      </c>
      <c r="C11" s="25" t="s">
        <v>7</v>
      </c>
      <c r="D11" s="25">
        <v>320</v>
      </c>
      <c r="E11" s="21">
        <f t="shared" si="2"/>
        <v>96</v>
      </c>
      <c r="F11" s="20">
        <v>129</v>
      </c>
      <c r="G11" s="45"/>
      <c r="H11" s="12">
        <v>38</v>
      </c>
      <c r="I11" s="48">
        <v>131.5</v>
      </c>
      <c r="J11" s="19">
        <v>124</v>
      </c>
      <c r="K11" s="18">
        <v>70</v>
      </c>
      <c r="L11" s="45"/>
      <c r="M11" s="10">
        <v>70</v>
      </c>
      <c r="N11" s="48">
        <v>66</v>
      </c>
      <c r="O11" s="19">
        <v>55</v>
      </c>
      <c r="P11" s="3">
        <f t="shared" si="0"/>
        <v>683.5</v>
      </c>
      <c r="Q11" s="3">
        <f t="shared" si="3"/>
        <v>34.174999999999997</v>
      </c>
      <c r="R11" s="3">
        <f t="shared" si="1"/>
        <v>-64.401041666666671</v>
      </c>
    </row>
    <row r="12" spans="1:18" ht="18.75" customHeight="1" x14ac:dyDescent="0.25">
      <c r="A12" s="25">
        <f t="shared" si="4"/>
        <v>8</v>
      </c>
      <c r="B12" s="24" t="s">
        <v>13</v>
      </c>
      <c r="C12" s="25" t="s">
        <v>7</v>
      </c>
      <c r="D12" s="25">
        <v>185</v>
      </c>
      <c r="E12" s="21">
        <f t="shared" si="2"/>
        <v>55.5</v>
      </c>
      <c r="F12" s="20"/>
      <c r="G12" s="45">
        <v>200</v>
      </c>
      <c r="H12" s="12"/>
      <c r="I12" s="48">
        <v>190</v>
      </c>
      <c r="J12" s="19">
        <v>8</v>
      </c>
      <c r="K12" s="18">
        <v>150</v>
      </c>
      <c r="L12" s="45">
        <v>150</v>
      </c>
      <c r="M12" s="10"/>
      <c r="N12" s="48">
        <v>150</v>
      </c>
      <c r="O12" s="19"/>
      <c r="P12" s="3">
        <f t="shared" si="0"/>
        <v>848</v>
      </c>
      <c r="Q12" s="3">
        <f t="shared" si="3"/>
        <v>42.4</v>
      </c>
      <c r="R12" s="3">
        <f t="shared" si="1"/>
        <v>-23.603603603603602</v>
      </c>
    </row>
    <row r="13" spans="1:18" ht="18" customHeight="1" x14ac:dyDescent="0.25">
      <c r="A13" s="25">
        <f t="shared" si="4"/>
        <v>9</v>
      </c>
      <c r="B13" s="24" t="s">
        <v>29</v>
      </c>
      <c r="C13" s="25" t="s">
        <v>7</v>
      </c>
      <c r="D13" s="25">
        <v>20</v>
      </c>
      <c r="E13" s="21">
        <f t="shared" si="2"/>
        <v>6</v>
      </c>
      <c r="F13" s="20"/>
      <c r="G13" s="45"/>
      <c r="H13" s="12">
        <v>20</v>
      </c>
      <c r="I13" s="48"/>
      <c r="J13" s="19"/>
      <c r="K13" s="18"/>
      <c r="L13" s="45"/>
      <c r="M13" s="10">
        <v>20</v>
      </c>
      <c r="N13" s="48"/>
      <c r="O13" s="19">
        <v>20</v>
      </c>
      <c r="P13" s="3">
        <f t="shared" si="0"/>
        <v>60</v>
      </c>
      <c r="Q13" s="3">
        <f t="shared" si="3"/>
        <v>3</v>
      </c>
      <c r="R13" s="3">
        <f t="shared" si="1"/>
        <v>-50</v>
      </c>
    </row>
    <row r="14" spans="1:18" ht="23.25" customHeight="1" x14ac:dyDescent="0.25">
      <c r="A14" s="25">
        <f t="shared" si="4"/>
        <v>10</v>
      </c>
      <c r="B14" s="24" t="s">
        <v>14</v>
      </c>
      <c r="C14" s="25" t="s">
        <v>7</v>
      </c>
      <c r="D14" s="25">
        <v>200</v>
      </c>
      <c r="E14" s="21">
        <f t="shared" si="2"/>
        <v>60</v>
      </c>
      <c r="F14" s="20">
        <v>200</v>
      </c>
      <c r="G14" s="45"/>
      <c r="H14" s="12"/>
      <c r="I14" s="48"/>
      <c r="J14" s="19"/>
      <c r="K14" s="18">
        <v>200</v>
      </c>
      <c r="L14" s="45"/>
      <c r="M14" s="10"/>
      <c r="N14" s="48"/>
      <c r="O14" s="19"/>
      <c r="P14" s="3">
        <f t="shared" si="0"/>
        <v>400</v>
      </c>
      <c r="Q14" s="3">
        <f t="shared" si="3"/>
        <v>20</v>
      </c>
      <c r="R14" s="3">
        <f t="shared" si="1"/>
        <v>-66.666666666666657</v>
      </c>
    </row>
    <row r="15" spans="1:18" x14ac:dyDescent="0.25">
      <c r="A15" s="25">
        <f t="shared" si="4"/>
        <v>11</v>
      </c>
      <c r="B15" s="24" t="s">
        <v>15</v>
      </c>
      <c r="C15" s="25" t="s">
        <v>7</v>
      </c>
      <c r="D15" s="25">
        <v>78</v>
      </c>
      <c r="E15" s="21">
        <f t="shared" si="2"/>
        <v>23.4</v>
      </c>
      <c r="F15" s="20">
        <v>20</v>
      </c>
      <c r="G15" s="45"/>
      <c r="H15" s="12"/>
      <c r="I15" s="48">
        <v>40</v>
      </c>
      <c r="J15" s="19">
        <v>105</v>
      </c>
      <c r="K15" s="18">
        <v>30</v>
      </c>
      <c r="L15" s="45"/>
      <c r="M15" s="10">
        <v>30</v>
      </c>
      <c r="N15" s="48"/>
      <c r="O15" s="19">
        <v>119</v>
      </c>
      <c r="P15" s="3">
        <f t="shared" si="0"/>
        <v>344</v>
      </c>
      <c r="Q15" s="3">
        <f t="shared" si="3"/>
        <v>17.2</v>
      </c>
      <c r="R15" s="3">
        <f t="shared" si="1"/>
        <v>-26.495726495726487</v>
      </c>
    </row>
    <row r="16" spans="1:18" x14ac:dyDescent="0.25">
      <c r="A16" s="25">
        <f t="shared" si="4"/>
        <v>12</v>
      </c>
      <c r="B16" s="24" t="s">
        <v>43</v>
      </c>
      <c r="C16" s="25" t="s">
        <v>7</v>
      </c>
      <c r="D16" s="25">
        <v>40</v>
      </c>
      <c r="E16" s="21">
        <f t="shared" si="2"/>
        <v>12</v>
      </c>
      <c r="F16" s="20">
        <v>68</v>
      </c>
      <c r="G16" s="45"/>
      <c r="H16" s="12"/>
      <c r="I16" s="48"/>
      <c r="J16" s="19"/>
      <c r="K16" s="18">
        <v>78</v>
      </c>
      <c r="L16" s="45"/>
      <c r="M16" s="10"/>
      <c r="N16" s="48"/>
      <c r="O16" s="19"/>
      <c r="P16" s="3">
        <f t="shared" si="0"/>
        <v>146</v>
      </c>
      <c r="Q16" s="3">
        <f t="shared" si="3"/>
        <v>7.3</v>
      </c>
      <c r="R16" s="3">
        <f t="shared" si="1"/>
        <v>-39.166666666666664</v>
      </c>
    </row>
    <row r="17" spans="1:18" x14ac:dyDescent="0.25">
      <c r="A17" s="25">
        <f t="shared" si="4"/>
        <v>13</v>
      </c>
      <c r="B17" s="24" t="s">
        <v>16</v>
      </c>
      <c r="C17" s="25" t="s">
        <v>7</v>
      </c>
      <c r="D17" s="25">
        <v>53</v>
      </c>
      <c r="E17" s="21">
        <f t="shared" si="2"/>
        <v>15.899999999999999</v>
      </c>
      <c r="F17" s="20"/>
      <c r="G17" s="45"/>
      <c r="H17" s="12">
        <v>38</v>
      </c>
      <c r="I17" s="48">
        <v>103.5</v>
      </c>
      <c r="J17" s="19"/>
      <c r="K17" s="18"/>
      <c r="L17" s="45"/>
      <c r="M17" s="10"/>
      <c r="N17" s="48">
        <v>74</v>
      </c>
      <c r="O17" s="19"/>
      <c r="P17" s="3">
        <f t="shared" si="0"/>
        <v>215.5</v>
      </c>
      <c r="Q17" s="3">
        <f t="shared" si="3"/>
        <v>10.775</v>
      </c>
      <c r="R17" s="3">
        <f t="shared" si="1"/>
        <v>-32.232704402515722</v>
      </c>
    </row>
    <row r="18" spans="1:18" x14ac:dyDescent="0.25">
      <c r="A18" s="25">
        <f t="shared" si="4"/>
        <v>14</v>
      </c>
      <c r="B18" s="24" t="s">
        <v>30</v>
      </c>
      <c r="C18" s="25" t="s">
        <v>7</v>
      </c>
      <c r="D18" s="25">
        <v>77</v>
      </c>
      <c r="E18" s="21">
        <f t="shared" si="2"/>
        <v>23.099999999999998</v>
      </c>
      <c r="F18" s="20"/>
      <c r="G18" s="45"/>
      <c r="H18" s="12">
        <v>68</v>
      </c>
      <c r="I18" s="48"/>
      <c r="J18" s="19"/>
      <c r="K18" s="18"/>
      <c r="L18" s="45"/>
      <c r="M18" s="10">
        <v>61</v>
      </c>
      <c r="N18" s="48"/>
      <c r="O18" s="19"/>
      <c r="P18" s="3">
        <f t="shared" si="0"/>
        <v>129</v>
      </c>
      <c r="Q18" s="3">
        <f t="shared" si="3"/>
        <v>6.45</v>
      </c>
      <c r="R18" s="3">
        <f t="shared" si="1"/>
        <v>-72.077922077922068</v>
      </c>
    </row>
    <row r="19" spans="1:18" x14ac:dyDescent="0.25">
      <c r="A19" s="25">
        <f t="shared" si="4"/>
        <v>15</v>
      </c>
      <c r="B19" s="24" t="s">
        <v>17</v>
      </c>
      <c r="C19" s="25" t="s">
        <v>7</v>
      </c>
      <c r="D19" s="25">
        <v>350</v>
      </c>
      <c r="E19" s="21">
        <f t="shared" si="2"/>
        <v>105</v>
      </c>
      <c r="F19" s="20"/>
      <c r="G19" s="45">
        <v>226</v>
      </c>
      <c r="H19" s="12">
        <v>87</v>
      </c>
      <c r="I19" s="48"/>
      <c r="J19" s="19"/>
      <c r="K19" s="18"/>
      <c r="L19" s="45">
        <v>166</v>
      </c>
      <c r="M19" s="10">
        <v>27</v>
      </c>
      <c r="N19" s="48">
        <v>111</v>
      </c>
      <c r="O19" s="19"/>
      <c r="P19" s="3">
        <f t="shared" si="0"/>
        <v>617</v>
      </c>
      <c r="Q19" s="3">
        <f t="shared" si="3"/>
        <v>30.85</v>
      </c>
      <c r="R19" s="3">
        <f t="shared" si="1"/>
        <v>-70.61904761904762</v>
      </c>
    </row>
    <row r="20" spans="1:18" x14ac:dyDescent="0.25">
      <c r="A20" s="25">
        <f t="shared" si="4"/>
        <v>16</v>
      </c>
      <c r="B20" s="24" t="s">
        <v>31</v>
      </c>
      <c r="C20" s="25" t="s">
        <v>7</v>
      </c>
      <c r="D20" s="25">
        <v>180</v>
      </c>
      <c r="E20" s="21">
        <f t="shared" si="2"/>
        <v>54</v>
      </c>
      <c r="F20" s="20"/>
      <c r="G20" s="45"/>
      <c r="H20" s="12"/>
      <c r="I20" s="48"/>
      <c r="J20" s="19"/>
      <c r="K20" s="18"/>
      <c r="L20" s="45"/>
      <c r="M20" s="10"/>
      <c r="N20" s="48"/>
      <c r="O20" s="19"/>
      <c r="P20" s="3">
        <f t="shared" si="0"/>
        <v>0</v>
      </c>
      <c r="Q20" s="3">
        <f t="shared" si="3"/>
        <v>0</v>
      </c>
      <c r="R20" s="3">
        <f t="shared" si="1"/>
        <v>-100</v>
      </c>
    </row>
    <row r="21" spans="1:18" x14ac:dyDescent="0.25">
      <c r="A21" s="25">
        <f t="shared" si="4"/>
        <v>17</v>
      </c>
      <c r="B21" s="24" t="s">
        <v>18</v>
      </c>
      <c r="C21" s="25" t="s">
        <v>7</v>
      </c>
      <c r="D21" s="25">
        <v>60</v>
      </c>
      <c r="E21" s="21">
        <f t="shared" si="2"/>
        <v>18</v>
      </c>
      <c r="F21" s="20"/>
      <c r="G21" s="45"/>
      <c r="H21" s="12"/>
      <c r="I21" s="48"/>
      <c r="J21" s="19"/>
      <c r="K21" s="18"/>
      <c r="L21" s="45">
        <v>93</v>
      </c>
      <c r="M21" s="10"/>
      <c r="N21" s="48"/>
      <c r="O21" s="19"/>
      <c r="P21" s="3">
        <f t="shared" si="0"/>
        <v>93</v>
      </c>
      <c r="Q21" s="3">
        <f t="shared" si="3"/>
        <v>4.6500000000000004</v>
      </c>
      <c r="R21" s="3">
        <f t="shared" si="1"/>
        <v>-74.166666666666657</v>
      </c>
    </row>
    <row r="22" spans="1:18" x14ac:dyDescent="0.25">
      <c r="A22" s="25">
        <f t="shared" si="4"/>
        <v>18</v>
      </c>
      <c r="B22" s="24" t="s">
        <v>19</v>
      </c>
      <c r="C22" s="25" t="s">
        <v>7</v>
      </c>
      <c r="D22" s="25">
        <v>15</v>
      </c>
      <c r="E22" s="21">
        <f t="shared" si="2"/>
        <v>4.5</v>
      </c>
      <c r="F22" s="20"/>
      <c r="G22" s="45"/>
      <c r="H22" s="12"/>
      <c r="I22" s="48"/>
      <c r="J22" s="19"/>
      <c r="K22" s="18">
        <v>18</v>
      </c>
      <c r="L22" s="46"/>
      <c r="M22" s="10"/>
      <c r="N22" s="48"/>
      <c r="O22" s="19"/>
      <c r="P22" s="3">
        <f t="shared" si="0"/>
        <v>18</v>
      </c>
      <c r="Q22" s="3">
        <f t="shared" si="3"/>
        <v>0.9</v>
      </c>
      <c r="R22" s="3">
        <f t="shared" si="1"/>
        <v>-80</v>
      </c>
    </row>
    <row r="23" spans="1:18" x14ac:dyDescent="0.25">
      <c r="A23" s="25">
        <f t="shared" si="4"/>
        <v>19</v>
      </c>
      <c r="B23" s="24" t="s">
        <v>20</v>
      </c>
      <c r="C23" s="25" t="s">
        <v>7</v>
      </c>
      <c r="D23" s="25">
        <v>10</v>
      </c>
      <c r="E23" s="21">
        <f t="shared" si="2"/>
        <v>3</v>
      </c>
      <c r="F23" s="20"/>
      <c r="G23" s="45"/>
      <c r="H23" s="12">
        <v>9.6999999999999993</v>
      </c>
      <c r="I23" s="48"/>
      <c r="J23" s="19"/>
      <c r="K23" s="22">
        <v>15</v>
      </c>
      <c r="L23" s="45">
        <v>12.4</v>
      </c>
      <c r="M23" s="23">
        <v>15</v>
      </c>
      <c r="N23" s="48"/>
      <c r="O23" s="19"/>
      <c r="P23" s="3">
        <f t="shared" si="0"/>
        <v>52.1</v>
      </c>
      <c r="Q23" s="3">
        <f t="shared" si="3"/>
        <v>2.605</v>
      </c>
      <c r="R23" s="3">
        <f t="shared" si="1"/>
        <v>-13.166666666666671</v>
      </c>
    </row>
    <row r="24" spans="1:18" x14ac:dyDescent="0.25">
      <c r="A24" s="25">
        <f t="shared" si="4"/>
        <v>20</v>
      </c>
      <c r="B24" s="24" t="s">
        <v>21</v>
      </c>
      <c r="C24" s="25" t="s">
        <v>7</v>
      </c>
      <c r="D24" s="25">
        <v>35</v>
      </c>
      <c r="E24" s="21">
        <f t="shared" si="2"/>
        <v>10.5</v>
      </c>
      <c r="F24" s="20">
        <v>5</v>
      </c>
      <c r="G24" s="45">
        <v>15</v>
      </c>
      <c r="H24" s="12">
        <v>19.600000000000001</v>
      </c>
      <c r="I24" s="48">
        <v>5</v>
      </c>
      <c r="J24" s="19">
        <v>7</v>
      </c>
      <c r="K24" s="22">
        <v>12</v>
      </c>
      <c r="L24" s="47">
        <v>11.2</v>
      </c>
      <c r="M24" s="23">
        <v>6.3</v>
      </c>
      <c r="N24" s="48">
        <v>15</v>
      </c>
      <c r="O24" s="19">
        <v>5.25</v>
      </c>
      <c r="P24" s="3">
        <f t="shared" si="0"/>
        <v>101.35</v>
      </c>
      <c r="Q24" s="3">
        <f t="shared" si="3"/>
        <v>5.0674999999999999</v>
      </c>
      <c r="R24" s="3">
        <f t="shared" si="1"/>
        <v>-51.738095238095241</v>
      </c>
    </row>
    <row r="25" spans="1:18" x14ac:dyDescent="0.25">
      <c r="A25" s="25">
        <f t="shared" si="4"/>
        <v>21</v>
      </c>
      <c r="B25" s="24" t="s">
        <v>22</v>
      </c>
      <c r="C25" s="25" t="s">
        <v>7</v>
      </c>
      <c r="D25" s="25">
        <v>18</v>
      </c>
      <c r="E25" s="21">
        <f t="shared" si="2"/>
        <v>5.3999999999999995</v>
      </c>
      <c r="F25" s="20">
        <v>15</v>
      </c>
      <c r="G25" s="45"/>
      <c r="H25" s="12">
        <v>8</v>
      </c>
      <c r="I25" s="48">
        <v>12</v>
      </c>
      <c r="J25" s="19">
        <v>12</v>
      </c>
      <c r="K25" s="18">
        <v>11</v>
      </c>
      <c r="L25" s="47"/>
      <c r="M25" s="10">
        <v>10</v>
      </c>
      <c r="N25" s="48">
        <v>5</v>
      </c>
      <c r="O25" s="19">
        <v>14</v>
      </c>
      <c r="P25" s="3">
        <f t="shared" si="0"/>
        <v>87</v>
      </c>
      <c r="Q25" s="3">
        <f t="shared" si="3"/>
        <v>4.3499999999999996</v>
      </c>
      <c r="R25" s="3">
        <f t="shared" si="1"/>
        <v>-19.444444444444443</v>
      </c>
    </row>
    <row r="26" spans="1:18" x14ac:dyDescent="0.25">
      <c r="A26" s="25">
        <f t="shared" si="4"/>
        <v>22</v>
      </c>
      <c r="B26" s="24" t="s">
        <v>32</v>
      </c>
      <c r="C26" s="25" t="s">
        <v>7</v>
      </c>
      <c r="D26" s="25">
        <v>40</v>
      </c>
      <c r="E26" s="21">
        <f t="shared" si="2"/>
        <v>12</v>
      </c>
      <c r="F26" s="20"/>
      <c r="G26" s="45">
        <v>80</v>
      </c>
      <c r="H26" s="12">
        <v>20.100000000000001</v>
      </c>
      <c r="I26" s="48"/>
      <c r="J26" s="19"/>
      <c r="K26" s="18"/>
      <c r="L26" s="45">
        <v>6.2</v>
      </c>
      <c r="M26" s="10"/>
      <c r="N26" s="48"/>
      <c r="O26" s="19"/>
      <c r="P26" s="3">
        <f t="shared" si="0"/>
        <v>106.3</v>
      </c>
      <c r="Q26" s="3">
        <f t="shared" si="3"/>
        <v>5.3149999999999995</v>
      </c>
      <c r="R26" s="3">
        <f t="shared" si="1"/>
        <v>-55.708333333333336</v>
      </c>
    </row>
    <row r="27" spans="1:18" x14ac:dyDescent="0.25">
      <c r="A27" s="25">
        <f t="shared" si="4"/>
        <v>23</v>
      </c>
      <c r="B27" s="24" t="s">
        <v>23</v>
      </c>
      <c r="C27" s="25" t="s">
        <v>7</v>
      </c>
      <c r="D27" s="25">
        <v>35</v>
      </c>
      <c r="E27" s="21">
        <f t="shared" si="2"/>
        <v>10.5</v>
      </c>
      <c r="F27" s="20"/>
      <c r="G27" s="45">
        <v>35</v>
      </c>
      <c r="H27" s="12">
        <v>41</v>
      </c>
      <c r="I27" s="48">
        <v>27</v>
      </c>
      <c r="J27" s="19">
        <v>20</v>
      </c>
      <c r="K27" s="18"/>
      <c r="L27" s="45">
        <v>36</v>
      </c>
      <c r="M27" s="10">
        <v>22</v>
      </c>
      <c r="N27" s="48">
        <v>20</v>
      </c>
      <c r="O27" s="19">
        <v>20</v>
      </c>
      <c r="P27" s="3">
        <f t="shared" si="0"/>
        <v>221</v>
      </c>
      <c r="Q27" s="3">
        <f t="shared" si="3"/>
        <v>11.05</v>
      </c>
      <c r="R27" s="3">
        <f t="shared" si="1"/>
        <v>5.2380952380952408</v>
      </c>
    </row>
    <row r="28" spans="1:18" x14ac:dyDescent="0.25">
      <c r="A28" s="25">
        <f t="shared" si="4"/>
        <v>24</v>
      </c>
      <c r="B28" s="24" t="s">
        <v>33</v>
      </c>
      <c r="C28" s="25" t="s">
        <v>7</v>
      </c>
      <c r="D28" s="25">
        <v>2</v>
      </c>
      <c r="E28" s="21">
        <f t="shared" si="2"/>
        <v>0.6</v>
      </c>
      <c r="F28" s="20"/>
      <c r="G28" s="45"/>
      <c r="H28" s="12"/>
      <c r="I28" s="48"/>
      <c r="J28" s="19">
        <v>2</v>
      </c>
      <c r="K28" s="18"/>
      <c r="L28" s="45"/>
      <c r="M28" s="10"/>
      <c r="N28" s="48"/>
      <c r="O28" s="19"/>
      <c r="P28" s="3">
        <f t="shared" si="0"/>
        <v>2</v>
      </c>
      <c r="Q28" s="3">
        <f t="shared" si="3"/>
        <v>0.1</v>
      </c>
      <c r="R28" s="3">
        <f t="shared" si="1"/>
        <v>-83.333333333333329</v>
      </c>
    </row>
    <row r="29" spans="1:18" x14ac:dyDescent="0.25">
      <c r="A29" s="25">
        <f t="shared" si="4"/>
        <v>25</v>
      </c>
      <c r="B29" s="27" t="s">
        <v>35</v>
      </c>
      <c r="C29" s="25" t="s">
        <v>7</v>
      </c>
      <c r="D29" s="25">
        <v>1.2</v>
      </c>
      <c r="E29" s="25">
        <f t="shared" si="2"/>
        <v>0.36</v>
      </c>
      <c r="F29" s="28"/>
      <c r="G29" s="45">
        <v>4</v>
      </c>
      <c r="H29" s="12"/>
      <c r="I29" s="48"/>
      <c r="J29" s="29"/>
      <c r="K29" s="30"/>
      <c r="L29" s="45"/>
      <c r="M29" s="10"/>
      <c r="N29" s="48"/>
      <c r="O29" s="29"/>
      <c r="P29" s="3">
        <f t="shared" si="0"/>
        <v>4</v>
      </c>
      <c r="Q29" s="3">
        <f t="shared" si="3"/>
        <v>0.2</v>
      </c>
      <c r="R29" s="3">
        <f t="shared" si="1"/>
        <v>-44.444444444444443</v>
      </c>
    </row>
    <row r="30" spans="1:18" x14ac:dyDescent="0.25">
      <c r="A30" s="25">
        <f t="shared" si="4"/>
        <v>26</v>
      </c>
      <c r="B30" s="27" t="s">
        <v>36</v>
      </c>
      <c r="C30" s="25" t="s">
        <v>7</v>
      </c>
      <c r="D30" s="25">
        <v>2</v>
      </c>
      <c r="E30" s="25">
        <f t="shared" si="2"/>
        <v>0.6</v>
      </c>
      <c r="F30" s="28"/>
      <c r="G30" s="45"/>
      <c r="H30" s="12"/>
      <c r="I30" s="48"/>
      <c r="J30" s="29"/>
      <c r="K30" s="30"/>
      <c r="L30" s="45">
        <v>8</v>
      </c>
      <c r="M30" s="10"/>
      <c r="N30" s="48">
        <v>8</v>
      </c>
      <c r="O30" s="29"/>
      <c r="P30" s="3">
        <f t="shared" si="0"/>
        <v>16</v>
      </c>
      <c r="Q30" s="3">
        <f t="shared" si="3"/>
        <v>0.8</v>
      </c>
      <c r="R30" s="3">
        <f t="shared" si="1"/>
        <v>33.333333333333343</v>
      </c>
    </row>
    <row r="31" spans="1:18" x14ac:dyDescent="0.25">
      <c r="A31" s="25">
        <f t="shared" si="4"/>
        <v>27</v>
      </c>
      <c r="B31" s="27" t="s">
        <v>24</v>
      </c>
      <c r="C31" s="25" t="s">
        <v>7</v>
      </c>
      <c r="D31" s="25">
        <v>5</v>
      </c>
      <c r="E31" s="25">
        <f t="shared" si="2"/>
        <v>1.5</v>
      </c>
      <c r="F31" s="28">
        <v>2</v>
      </c>
      <c r="G31" s="45">
        <v>2</v>
      </c>
      <c r="H31" s="13">
        <v>2</v>
      </c>
      <c r="I31" s="48">
        <v>2</v>
      </c>
      <c r="J31" s="29">
        <v>2</v>
      </c>
      <c r="K31" s="30">
        <v>2</v>
      </c>
      <c r="L31" s="45">
        <v>2</v>
      </c>
      <c r="M31" s="10">
        <v>2</v>
      </c>
      <c r="N31" s="48">
        <v>2</v>
      </c>
      <c r="O31" s="29">
        <v>2</v>
      </c>
      <c r="P31" s="3">
        <f t="shared" si="0"/>
        <v>20</v>
      </c>
      <c r="Q31" s="3">
        <f t="shared" si="3"/>
        <v>1</v>
      </c>
      <c r="R31" s="3">
        <f t="shared" si="1"/>
        <v>-33.333333333333329</v>
      </c>
    </row>
    <row r="32" spans="1:18" x14ac:dyDescent="0.25">
      <c r="A32" s="31">
        <v>28</v>
      </c>
      <c r="B32" s="32" t="s">
        <v>45</v>
      </c>
      <c r="C32" s="25" t="s">
        <v>7</v>
      </c>
      <c r="D32" s="25">
        <v>15</v>
      </c>
      <c r="E32" s="25">
        <f t="shared" si="2"/>
        <v>4.5</v>
      </c>
      <c r="F32" s="28"/>
      <c r="G32" s="45"/>
      <c r="H32" s="12"/>
      <c r="I32" s="48"/>
      <c r="J32" s="29"/>
      <c r="K32" s="30"/>
      <c r="L32" s="45"/>
      <c r="M32" s="10">
        <v>60</v>
      </c>
      <c r="N32" s="48"/>
      <c r="O32" s="29"/>
      <c r="P32" s="3">
        <f t="shared" si="0"/>
        <v>60</v>
      </c>
      <c r="Q32" s="3">
        <f t="shared" si="3"/>
        <v>3</v>
      </c>
      <c r="R32" s="3">
        <f t="shared" si="1"/>
        <v>-33.333333333333329</v>
      </c>
    </row>
    <row r="33" spans="5:14" x14ac:dyDescent="0.25">
      <c r="E33" s="49"/>
      <c r="F33" s="34"/>
      <c r="G33" s="34"/>
      <c r="H33" s="34"/>
      <c r="I33" s="34"/>
      <c r="J33" s="34"/>
      <c r="K33" s="34"/>
      <c r="L33" s="34"/>
      <c r="M33" s="34"/>
      <c r="N33" s="34"/>
    </row>
    <row r="34" spans="5:14" x14ac:dyDescent="0.25">
      <c r="E34" s="49"/>
      <c r="F34" s="34"/>
      <c r="G34" s="34"/>
      <c r="H34" s="34"/>
      <c r="I34" s="34"/>
      <c r="J34" s="34"/>
      <c r="K34" s="34"/>
      <c r="L34" s="34"/>
      <c r="M34" s="34"/>
      <c r="N34" s="34"/>
    </row>
    <row r="35" spans="5:14" x14ac:dyDescent="0.25">
      <c r="E35" s="53"/>
      <c r="G35" s="34"/>
      <c r="H35" s="34"/>
      <c r="I35" s="34"/>
      <c r="J35" s="34"/>
      <c r="K35" s="34"/>
      <c r="L35" s="34"/>
      <c r="M35" s="34"/>
      <c r="N35" s="34"/>
    </row>
    <row r="36" spans="5:14" x14ac:dyDescent="0.25">
      <c r="E36" s="49"/>
      <c r="F36" s="34"/>
      <c r="G36" s="34"/>
      <c r="H36" s="34"/>
      <c r="I36" s="34"/>
      <c r="J36" s="34"/>
      <c r="K36" s="34"/>
      <c r="L36" s="34"/>
      <c r="M36" s="34"/>
      <c r="N36" s="34"/>
    </row>
    <row r="37" spans="5:14" x14ac:dyDescent="0.25">
      <c r="E37" s="49"/>
      <c r="F37" s="34"/>
      <c r="G37" s="34"/>
      <c r="H37" s="34"/>
      <c r="I37" s="34"/>
      <c r="J37" s="34"/>
      <c r="K37" s="34"/>
      <c r="L37" s="34"/>
      <c r="M37" s="34"/>
      <c r="N37" s="34"/>
    </row>
    <row r="38" spans="5:14" x14ac:dyDescent="0.25">
      <c r="E38" s="49"/>
      <c r="F38" s="34"/>
      <c r="G38" s="34"/>
      <c r="H38" s="34"/>
      <c r="I38" s="34"/>
      <c r="J38" s="34"/>
      <c r="K38" s="34"/>
      <c r="L38" s="34"/>
      <c r="M38" s="34"/>
      <c r="N38" s="34"/>
    </row>
    <row r="39" spans="5:14" x14ac:dyDescent="0.25">
      <c r="E39" s="49"/>
      <c r="F39" s="34"/>
      <c r="G39" s="34"/>
      <c r="H39" s="34"/>
      <c r="I39" s="34"/>
      <c r="J39" s="34"/>
      <c r="K39" s="34"/>
      <c r="L39" s="34"/>
      <c r="M39" s="34"/>
      <c r="N39" s="34"/>
    </row>
    <row r="40" spans="5:14" x14ac:dyDescent="0.25">
      <c r="E40" s="49"/>
      <c r="F40" s="34"/>
      <c r="G40" s="34"/>
      <c r="H40" s="34"/>
      <c r="I40" s="34"/>
      <c r="J40" s="34"/>
      <c r="K40" s="34"/>
      <c r="L40" s="34"/>
      <c r="M40" s="34"/>
      <c r="N40" s="34"/>
    </row>
    <row r="41" spans="5:14" x14ac:dyDescent="0.25">
      <c r="E41" s="49"/>
      <c r="F41" s="34"/>
      <c r="G41" s="34"/>
      <c r="H41" s="34"/>
      <c r="I41" s="34"/>
      <c r="J41" s="34"/>
      <c r="K41" s="34"/>
      <c r="L41" s="34"/>
      <c r="M41" s="34"/>
      <c r="N41" s="34"/>
    </row>
    <row r="42" spans="5:14" x14ac:dyDescent="0.25">
      <c r="E42" s="49"/>
      <c r="F42" s="34"/>
      <c r="G42" s="34"/>
      <c r="H42" s="34"/>
      <c r="I42" s="34"/>
      <c r="J42" s="34"/>
      <c r="K42" s="34"/>
      <c r="L42" s="34"/>
      <c r="M42" s="34"/>
      <c r="N42" s="34"/>
    </row>
    <row r="43" spans="5:14" x14ac:dyDescent="0.25">
      <c r="E43" s="49"/>
      <c r="F43" s="34"/>
      <c r="G43" s="34"/>
      <c r="H43" s="34"/>
      <c r="I43" s="34"/>
      <c r="J43" s="34"/>
      <c r="K43" s="34"/>
      <c r="L43" s="34"/>
      <c r="M43" s="34"/>
      <c r="N43" s="34"/>
    </row>
    <row r="44" spans="5:14" x14ac:dyDescent="0.25">
      <c r="E44" s="49"/>
      <c r="F44" s="34"/>
      <c r="G44" s="34"/>
      <c r="H44" s="34"/>
      <c r="I44" s="34"/>
      <c r="J44" s="34"/>
      <c r="K44" s="34"/>
      <c r="L44" s="34"/>
      <c r="M44" s="34"/>
      <c r="N44" s="34"/>
    </row>
    <row r="45" spans="5:14" x14ac:dyDescent="0.25">
      <c r="E45" s="49"/>
      <c r="F45" s="34"/>
      <c r="G45" s="34"/>
      <c r="H45" s="34"/>
      <c r="I45" s="34"/>
      <c r="J45" s="34"/>
      <c r="K45" s="34"/>
      <c r="L45" s="34"/>
      <c r="M45" s="34"/>
      <c r="N45" s="34"/>
    </row>
    <row r="46" spans="5:14" x14ac:dyDescent="0.25">
      <c r="E46" s="49"/>
      <c r="F46" s="34"/>
      <c r="G46" s="34"/>
      <c r="H46" s="34"/>
      <c r="I46" s="34"/>
      <c r="J46" s="34"/>
      <c r="K46" s="34"/>
      <c r="L46" s="34"/>
      <c r="M46" s="34"/>
      <c r="N46" s="34"/>
    </row>
    <row r="47" spans="5:14" x14ac:dyDescent="0.25">
      <c r="E47" s="49"/>
      <c r="F47" s="34"/>
      <c r="G47" s="34"/>
      <c r="H47" s="34"/>
      <c r="I47" s="34"/>
      <c r="J47" s="34"/>
      <c r="K47" s="34"/>
      <c r="L47" s="34"/>
      <c r="M47" s="34"/>
      <c r="N47" s="34"/>
    </row>
    <row r="48" spans="5:14" x14ac:dyDescent="0.25">
      <c r="E48" s="49"/>
      <c r="F48" s="34"/>
      <c r="G48" s="34"/>
      <c r="H48" s="34"/>
      <c r="I48" s="34"/>
      <c r="J48" s="34"/>
      <c r="K48" s="34"/>
      <c r="L48" s="34"/>
      <c r="M48" s="34"/>
      <c r="N48" s="34"/>
    </row>
    <row r="49" spans="5:19" x14ac:dyDescent="0.25">
      <c r="E49" s="49"/>
      <c r="F49" s="34"/>
      <c r="G49" s="34"/>
      <c r="H49" s="34"/>
      <c r="I49" s="34"/>
      <c r="J49" s="34"/>
      <c r="K49" s="49"/>
      <c r="L49" s="49"/>
      <c r="M49" s="49"/>
      <c r="N49" s="49"/>
      <c r="O49" s="50"/>
      <c r="P49" s="51"/>
      <c r="Q49" s="52"/>
      <c r="R49" s="52"/>
    </row>
    <row r="50" spans="5:19" x14ac:dyDescent="0.25">
      <c r="E50" s="49"/>
      <c r="F50" s="34"/>
      <c r="G50" s="34"/>
      <c r="H50" s="34"/>
      <c r="I50" s="34"/>
      <c r="J50" s="34"/>
      <c r="K50" s="49"/>
      <c r="L50" s="49"/>
      <c r="M50" s="49"/>
      <c r="N50" s="49"/>
      <c r="O50" s="50"/>
      <c r="P50" s="51"/>
      <c r="Q50" s="52"/>
      <c r="R50" s="52"/>
    </row>
    <row r="51" spans="5:19" x14ac:dyDescent="0.25">
      <c r="E51" s="49"/>
      <c r="F51" s="34"/>
      <c r="G51" s="34"/>
      <c r="H51" s="34"/>
      <c r="I51" s="34"/>
      <c r="J51" s="34"/>
      <c r="K51" s="49"/>
      <c r="L51" s="49"/>
      <c r="M51" s="49"/>
      <c r="N51" s="49"/>
      <c r="O51" s="50"/>
      <c r="P51" s="51"/>
      <c r="Q51" s="52"/>
      <c r="R51" s="52"/>
    </row>
    <row r="52" spans="5:19" x14ac:dyDescent="0.25">
      <c r="E52" s="49"/>
      <c r="F52" s="49"/>
      <c r="G52" s="34"/>
      <c r="H52" s="34"/>
      <c r="I52" s="34"/>
      <c r="J52" s="34"/>
      <c r="K52" s="49"/>
      <c r="L52" s="49"/>
      <c r="M52" s="49"/>
      <c r="N52" s="49"/>
      <c r="O52" s="50"/>
      <c r="P52" s="51"/>
      <c r="Q52" s="52"/>
      <c r="R52" s="52"/>
    </row>
    <row r="53" spans="5:19" x14ac:dyDescent="0.25">
      <c r="E53" s="49"/>
      <c r="F53" s="49"/>
      <c r="G53" s="34"/>
      <c r="H53" s="34"/>
      <c r="I53" s="34"/>
      <c r="J53" s="34"/>
      <c r="K53" s="49"/>
      <c r="L53" s="49"/>
      <c r="M53" s="49"/>
      <c r="N53" s="49"/>
      <c r="O53" s="50"/>
      <c r="P53" s="51"/>
      <c r="Q53" s="52"/>
      <c r="R53" s="52"/>
    </row>
    <row r="54" spans="5:19" x14ac:dyDescent="0.25">
      <c r="E54" s="49"/>
      <c r="F54" s="49"/>
      <c r="G54" s="34"/>
      <c r="H54" s="34"/>
      <c r="I54" s="34"/>
      <c r="J54" s="34"/>
      <c r="K54" s="49"/>
      <c r="L54" s="49"/>
      <c r="M54" s="49"/>
      <c r="N54" s="49"/>
      <c r="O54" s="50"/>
      <c r="P54" s="51"/>
      <c r="Q54" s="52"/>
      <c r="R54" s="52"/>
    </row>
    <row r="55" spans="5:19" x14ac:dyDescent="0.25">
      <c r="E55" s="49"/>
      <c r="F55" s="49"/>
      <c r="G55" s="34"/>
      <c r="H55" s="34"/>
      <c r="I55" s="34"/>
      <c r="J55" s="34"/>
      <c r="K55" s="49"/>
      <c r="L55" s="49"/>
      <c r="M55" s="49"/>
      <c r="N55" s="49"/>
      <c r="O55" s="50"/>
      <c r="P55" s="51"/>
      <c r="Q55" s="52"/>
      <c r="R55" s="52"/>
    </row>
    <row r="56" spans="5:19" x14ac:dyDescent="0.25">
      <c r="E56" s="49"/>
      <c r="F56" s="49"/>
      <c r="G56" s="34"/>
      <c r="H56" s="34"/>
      <c r="I56" s="34"/>
      <c r="J56" s="34"/>
      <c r="K56" s="49"/>
      <c r="L56" s="49"/>
      <c r="M56" s="49"/>
      <c r="N56" s="49"/>
      <c r="O56" s="50"/>
      <c r="P56" s="51"/>
      <c r="Q56" s="52"/>
      <c r="R56" s="52"/>
    </row>
    <row r="57" spans="5:19" x14ac:dyDescent="0.25">
      <c r="E57" s="49"/>
      <c r="F57" s="49"/>
      <c r="G57" s="34"/>
      <c r="H57" s="34"/>
      <c r="I57" s="34"/>
      <c r="J57" s="34"/>
      <c r="K57" s="49"/>
      <c r="L57" s="49"/>
      <c r="M57" s="49"/>
      <c r="N57" s="49"/>
      <c r="O57" s="50"/>
      <c r="P57" s="51"/>
      <c r="Q57" s="52"/>
      <c r="R57" s="52"/>
    </row>
    <row r="58" spans="5:19" x14ac:dyDescent="0.25"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  <c r="P58" s="51"/>
      <c r="Q58" s="52"/>
      <c r="R58" s="52"/>
      <c r="S58" s="53"/>
    </row>
    <row r="59" spans="5:19" x14ac:dyDescent="0.25"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  <c r="P59" s="51"/>
      <c r="Q59" s="52"/>
      <c r="R59" s="52"/>
      <c r="S59" s="53"/>
    </row>
    <row r="60" spans="5:19" x14ac:dyDescent="0.25"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/>
      <c r="P60" s="51"/>
      <c r="Q60" s="52"/>
      <c r="R60" s="52"/>
      <c r="S60" s="53"/>
    </row>
    <row r="61" spans="5:19" x14ac:dyDescent="0.25"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  <c r="P61" s="51"/>
      <c r="Q61" s="52"/>
      <c r="R61" s="52"/>
      <c r="S61" s="53"/>
    </row>
    <row r="62" spans="5:19" x14ac:dyDescent="0.25"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50"/>
      <c r="P62" s="51"/>
      <c r="Q62" s="52"/>
      <c r="R62" s="52"/>
      <c r="S62" s="53"/>
    </row>
    <row r="63" spans="5:19" x14ac:dyDescent="0.25"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50"/>
      <c r="P63" s="51"/>
      <c r="Q63" s="52"/>
      <c r="R63" s="52"/>
      <c r="S63" s="53"/>
    </row>
    <row r="64" spans="5:19" x14ac:dyDescent="0.25"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  <c r="P64" s="51"/>
      <c r="Q64" s="52"/>
      <c r="R64" s="52"/>
      <c r="S64" s="53"/>
    </row>
    <row r="65" spans="5:19" x14ac:dyDescent="0.25"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51"/>
      <c r="Q65" s="52"/>
      <c r="R65" s="52"/>
      <c r="S65" s="53"/>
    </row>
    <row r="66" spans="5:19" x14ac:dyDescent="0.25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50"/>
      <c r="P66" s="51"/>
      <c r="Q66" s="52"/>
      <c r="R66" s="52"/>
      <c r="S66" s="53"/>
    </row>
    <row r="67" spans="5:19" x14ac:dyDescent="0.25"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50"/>
      <c r="P67" s="51"/>
      <c r="Q67" s="52"/>
      <c r="R67" s="52"/>
      <c r="S67" s="53"/>
    </row>
    <row r="68" spans="5:19" x14ac:dyDescent="0.25"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  <c r="P68" s="51"/>
      <c r="Q68" s="52"/>
      <c r="R68" s="52"/>
      <c r="S68" s="53"/>
    </row>
    <row r="69" spans="5:19" x14ac:dyDescent="0.25"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50"/>
      <c r="P69" s="51"/>
      <c r="Q69" s="52"/>
      <c r="R69" s="52"/>
      <c r="S69" s="53"/>
    </row>
    <row r="70" spans="5:19" x14ac:dyDescent="0.25"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  <c r="P70" s="51"/>
      <c r="Q70" s="52"/>
      <c r="R70" s="52"/>
      <c r="S70" s="53"/>
    </row>
    <row r="71" spans="5:19" x14ac:dyDescent="0.25"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0"/>
      <c r="P71" s="51"/>
      <c r="Q71" s="52"/>
      <c r="R71" s="52"/>
      <c r="S71" s="53"/>
    </row>
    <row r="72" spans="5:19" x14ac:dyDescent="0.25"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50"/>
      <c r="P72" s="51"/>
      <c r="Q72" s="52"/>
      <c r="R72" s="52"/>
      <c r="S72" s="53"/>
    </row>
    <row r="73" spans="5:19" x14ac:dyDescent="0.25"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50"/>
      <c r="P73" s="51"/>
      <c r="Q73" s="52"/>
      <c r="R73" s="52"/>
      <c r="S73" s="53"/>
    </row>
    <row r="74" spans="5:19" x14ac:dyDescent="0.25"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50"/>
      <c r="P74" s="51"/>
      <c r="Q74" s="52"/>
      <c r="R74" s="52"/>
      <c r="S74" s="53"/>
    </row>
    <row r="75" spans="5:19" x14ac:dyDescent="0.25"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50"/>
      <c r="P75" s="51"/>
      <c r="Q75" s="52"/>
      <c r="R75" s="52"/>
      <c r="S75" s="53"/>
    </row>
    <row r="76" spans="5:19" x14ac:dyDescent="0.25"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  <c r="P76" s="51"/>
      <c r="Q76" s="52"/>
      <c r="R76" s="52"/>
      <c r="S76" s="53"/>
    </row>
    <row r="77" spans="5:19" x14ac:dyDescent="0.25"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  <c r="P77" s="51"/>
      <c r="Q77" s="52"/>
      <c r="R77" s="52"/>
      <c r="S77" s="53"/>
    </row>
    <row r="78" spans="5:19" x14ac:dyDescent="0.25"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50"/>
      <c r="P78" s="51"/>
      <c r="Q78" s="52"/>
      <c r="R78" s="52"/>
      <c r="S78" s="53"/>
    </row>
    <row r="79" spans="5:19" x14ac:dyDescent="0.25"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50"/>
      <c r="P79" s="51"/>
      <c r="Q79" s="52"/>
      <c r="R79" s="52"/>
      <c r="S79" s="53"/>
    </row>
    <row r="80" spans="5:19" x14ac:dyDescent="0.25"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  <c r="P80" s="51"/>
      <c r="Q80" s="52"/>
      <c r="R80" s="52"/>
      <c r="S80" s="53"/>
    </row>
    <row r="81" spans="5:19" x14ac:dyDescent="0.25"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50"/>
      <c r="P81" s="51"/>
      <c r="Q81" s="52"/>
      <c r="R81" s="52"/>
      <c r="S81" s="53"/>
    </row>
    <row r="82" spans="5:19" x14ac:dyDescent="0.25"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  <c r="P82" s="51"/>
      <c r="Q82" s="52"/>
      <c r="R82" s="52"/>
      <c r="S82" s="53"/>
    </row>
    <row r="83" spans="5:19" x14ac:dyDescent="0.25"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50"/>
      <c r="P83" s="51"/>
      <c r="Q83" s="52"/>
      <c r="R83" s="52"/>
      <c r="S83" s="53"/>
    </row>
    <row r="84" spans="5:19" x14ac:dyDescent="0.25"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50"/>
      <c r="P84" s="51"/>
      <c r="Q84" s="52"/>
      <c r="R84" s="52"/>
      <c r="S84" s="53"/>
    </row>
    <row r="85" spans="5:19" x14ac:dyDescent="0.25"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50"/>
      <c r="P85" s="51"/>
      <c r="Q85" s="52"/>
      <c r="R85" s="52"/>
      <c r="S85" s="53"/>
    </row>
    <row r="86" spans="5:19" x14ac:dyDescent="0.25"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50"/>
      <c r="P86" s="51"/>
      <c r="Q86" s="52"/>
      <c r="R86" s="52"/>
      <c r="S86" s="53"/>
    </row>
    <row r="87" spans="5:19" x14ac:dyDescent="0.25"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50"/>
      <c r="P87" s="51"/>
      <c r="Q87" s="52"/>
      <c r="R87" s="52"/>
      <c r="S87" s="53"/>
    </row>
    <row r="88" spans="5:19" x14ac:dyDescent="0.25"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50"/>
      <c r="P88" s="51"/>
      <c r="Q88" s="52"/>
      <c r="R88" s="52"/>
      <c r="S88" s="53"/>
    </row>
    <row r="89" spans="5:19" x14ac:dyDescent="0.25"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50"/>
      <c r="P89" s="51"/>
      <c r="Q89" s="52"/>
      <c r="R89" s="52"/>
      <c r="S89" s="53"/>
    </row>
    <row r="90" spans="5:19" x14ac:dyDescent="0.25"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50"/>
      <c r="P90" s="51"/>
      <c r="Q90" s="52"/>
      <c r="R90" s="52"/>
      <c r="S90" s="53"/>
    </row>
    <row r="91" spans="5:19" x14ac:dyDescent="0.25"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50"/>
      <c r="P91" s="51"/>
      <c r="Q91" s="52"/>
      <c r="R91" s="52"/>
      <c r="S91" s="53"/>
    </row>
    <row r="92" spans="5:19" x14ac:dyDescent="0.25"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50"/>
      <c r="P92" s="51"/>
      <c r="Q92" s="52"/>
      <c r="R92" s="52"/>
      <c r="S92" s="53"/>
    </row>
    <row r="93" spans="5:19" x14ac:dyDescent="0.25"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5:19" x14ac:dyDescent="0.25"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5:19" x14ac:dyDescent="0.25"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spans="5:19" x14ac:dyDescent="0.25"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5:14" x14ac:dyDescent="0.25">
      <c r="E97" s="34"/>
      <c r="F97" s="34"/>
      <c r="G97" s="34"/>
      <c r="H97" s="34"/>
      <c r="I97" s="34"/>
      <c r="J97" s="34"/>
      <c r="K97" s="34"/>
      <c r="L97" s="34"/>
      <c r="M97" s="34"/>
      <c r="N97" s="34"/>
    </row>
  </sheetData>
  <mergeCells count="12">
    <mergeCell ref="R1:R3"/>
    <mergeCell ref="E2:L2"/>
    <mergeCell ref="B3:B4"/>
    <mergeCell ref="C3:C4"/>
    <mergeCell ref="D3:D4"/>
    <mergeCell ref="E3:E4"/>
    <mergeCell ref="F3:O3"/>
    <mergeCell ref="F4:J4"/>
    <mergeCell ref="K4:O4"/>
    <mergeCell ref="B1:O1"/>
    <mergeCell ref="P1:P3"/>
    <mergeCell ref="Q1:Q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opLeftCell="A4" zoomScale="84" zoomScaleNormal="84" workbookViewId="0">
      <pane xSplit="5" ySplit="1" topLeftCell="F29" activePane="bottomRight" state="frozen"/>
      <selection activeCell="A4" sqref="A4"/>
      <selection pane="topRight" activeCell="F4" sqref="F4"/>
      <selection pane="bottomLeft" activeCell="A5" sqref="A5"/>
      <selection pane="bottomRight" activeCell="O19" sqref="O19"/>
    </sheetView>
  </sheetViews>
  <sheetFormatPr defaultRowHeight="15" x14ac:dyDescent="0.25"/>
  <cols>
    <col min="2" max="2" width="38" customWidth="1"/>
    <col min="6" max="6" width="10.140625" style="9" customWidth="1"/>
    <col min="7" max="7" width="10.140625" bestFit="1" customWidth="1"/>
    <col min="8" max="8" width="10.140625" style="13" bestFit="1" customWidth="1"/>
    <col min="9" max="9" width="10.140625" bestFit="1" customWidth="1"/>
    <col min="10" max="10" width="10.140625" style="14" bestFit="1" customWidth="1"/>
    <col min="11" max="11" width="10.140625" style="15" bestFit="1" customWidth="1"/>
    <col min="12" max="12" width="10.140625" style="16" bestFit="1" customWidth="1"/>
    <col min="13" max="13" width="10.140625" style="11" bestFit="1" customWidth="1"/>
    <col min="14" max="14" width="10.140625" style="16" bestFit="1" customWidth="1"/>
    <col min="15" max="15" width="10.140625" style="16" customWidth="1"/>
    <col min="16" max="16" width="7.42578125" style="4" customWidth="1"/>
    <col min="17" max="17" width="5.7109375" style="5" customWidth="1"/>
    <col min="18" max="18" width="8.42578125" style="5" customWidth="1"/>
  </cols>
  <sheetData>
    <row r="1" spans="1:18" ht="20.25" x14ac:dyDescent="0.3">
      <c r="B1" s="70" t="s">
        <v>38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 t="s">
        <v>25</v>
      </c>
      <c r="Q1" s="55" t="s">
        <v>26</v>
      </c>
      <c r="R1" s="55" t="s">
        <v>27</v>
      </c>
    </row>
    <row r="2" spans="1:18" ht="20.25" x14ac:dyDescent="0.3">
      <c r="E2" s="58" t="s">
        <v>34</v>
      </c>
      <c r="F2" s="58"/>
      <c r="G2" s="58"/>
      <c r="H2" s="58"/>
      <c r="I2" s="58"/>
      <c r="J2" s="58"/>
      <c r="K2" s="58"/>
      <c r="L2" s="58"/>
      <c r="M2" s="17" t="s">
        <v>37</v>
      </c>
      <c r="P2" s="72"/>
      <c r="Q2" s="56"/>
      <c r="R2" s="56"/>
    </row>
    <row r="3" spans="1:18" ht="63" customHeight="1" x14ac:dyDescent="0.25">
      <c r="A3" s="1" t="s">
        <v>0</v>
      </c>
      <c r="B3" s="59" t="s">
        <v>2</v>
      </c>
      <c r="C3" s="60" t="s">
        <v>3</v>
      </c>
      <c r="D3" s="62" t="s">
        <v>4</v>
      </c>
      <c r="E3" s="62" t="s">
        <v>41</v>
      </c>
      <c r="F3" s="59" t="s">
        <v>5</v>
      </c>
      <c r="G3" s="59"/>
      <c r="H3" s="59"/>
      <c r="I3" s="59"/>
      <c r="J3" s="59"/>
      <c r="K3" s="59"/>
      <c r="L3" s="59"/>
      <c r="M3" s="59"/>
      <c r="N3" s="59"/>
      <c r="O3" s="59"/>
      <c r="P3" s="73"/>
      <c r="Q3" s="57"/>
      <c r="R3" s="57"/>
    </row>
    <row r="4" spans="1:18" ht="103.5" customHeight="1" x14ac:dyDescent="0.25">
      <c r="A4" s="1" t="s">
        <v>1</v>
      </c>
      <c r="B4" s="59"/>
      <c r="C4" s="61"/>
      <c r="D4" s="62"/>
      <c r="E4" s="63"/>
      <c r="F4" s="64" t="s">
        <v>39</v>
      </c>
      <c r="G4" s="65"/>
      <c r="H4" s="65"/>
      <c r="I4" s="65"/>
      <c r="J4" s="66"/>
      <c r="K4" s="67" t="s">
        <v>40</v>
      </c>
      <c r="L4" s="68"/>
      <c r="M4" s="68"/>
      <c r="N4" s="68"/>
      <c r="O4" s="69"/>
      <c r="P4" s="3" t="s">
        <v>46</v>
      </c>
      <c r="Q4" s="3" t="s">
        <v>47</v>
      </c>
      <c r="R4" s="3" t="s">
        <v>48</v>
      </c>
    </row>
    <row r="5" spans="1:18" ht="24" customHeight="1" x14ac:dyDescent="0.25">
      <c r="A5" s="1">
        <v>1</v>
      </c>
      <c r="B5" s="2" t="s">
        <v>6</v>
      </c>
      <c r="C5" s="1" t="s">
        <v>7</v>
      </c>
      <c r="D5" s="7">
        <v>80</v>
      </c>
      <c r="E5" s="21">
        <f>D5*25%</f>
        <v>20</v>
      </c>
      <c r="F5" s="20">
        <v>25</v>
      </c>
      <c r="G5" s="45">
        <v>25</v>
      </c>
      <c r="H5" s="12">
        <v>25</v>
      </c>
      <c r="I5" s="44">
        <v>25</v>
      </c>
      <c r="J5" s="19">
        <v>25</v>
      </c>
      <c r="K5" s="18">
        <v>25</v>
      </c>
      <c r="L5" s="45">
        <v>25</v>
      </c>
      <c r="M5" s="10">
        <v>25</v>
      </c>
      <c r="N5" s="44">
        <v>25</v>
      </c>
      <c r="O5" s="54">
        <v>25</v>
      </c>
      <c r="P5" s="3">
        <f t="shared" ref="P5:P32" si="0">SUM(F5:O5)</f>
        <v>250</v>
      </c>
      <c r="Q5" s="3">
        <f>P5/10</f>
        <v>25</v>
      </c>
      <c r="R5" s="3">
        <f t="shared" ref="R5:R32" si="1">(Q5*100/E5)-100</f>
        <v>25</v>
      </c>
    </row>
    <row r="6" spans="1:18" ht="16.5" customHeight="1" x14ac:dyDescent="0.25">
      <c r="A6" s="1">
        <f>A5+1</f>
        <v>2</v>
      </c>
      <c r="B6" s="2" t="s">
        <v>8</v>
      </c>
      <c r="C6" s="1" t="s">
        <v>7</v>
      </c>
      <c r="D6" s="7">
        <v>150</v>
      </c>
      <c r="E6" s="21">
        <f t="shared" ref="E6:E32" si="2">D6*25%</f>
        <v>37.5</v>
      </c>
      <c r="F6" s="20">
        <v>25</v>
      </c>
      <c r="G6" s="45">
        <v>25</v>
      </c>
      <c r="H6" s="12">
        <v>29</v>
      </c>
      <c r="I6" s="44">
        <v>25</v>
      </c>
      <c r="J6" s="19">
        <v>42</v>
      </c>
      <c r="K6" s="18">
        <v>44</v>
      </c>
      <c r="L6" s="45">
        <v>25</v>
      </c>
      <c r="M6" s="10">
        <v>25</v>
      </c>
      <c r="N6" s="44">
        <v>47</v>
      </c>
      <c r="O6" s="54">
        <v>25</v>
      </c>
      <c r="P6" s="3">
        <f t="shared" si="0"/>
        <v>312</v>
      </c>
      <c r="Q6" s="3">
        <f t="shared" ref="Q6:Q32" si="3">P6/10</f>
        <v>31.2</v>
      </c>
      <c r="R6" s="3">
        <f t="shared" si="1"/>
        <v>-16.799999999999997</v>
      </c>
    </row>
    <row r="7" spans="1:18" ht="19.5" customHeight="1" x14ac:dyDescent="0.25">
      <c r="A7" s="8">
        <f t="shared" ref="A7:A31" si="4">A6+1</f>
        <v>3</v>
      </c>
      <c r="B7" s="2" t="s">
        <v>9</v>
      </c>
      <c r="C7" s="1" t="s">
        <v>7</v>
      </c>
      <c r="D7" s="7">
        <v>15</v>
      </c>
      <c r="E7" s="21">
        <f t="shared" si="2"/>
        <v>3.75</v>
      </c>
      <c r="F7" s="20">
        <v>3</v>
      </c>
      <c r="G7" s="45"/>
      <c r="H7" s="12"/>
      <c r="I7" s="44"/>
      <c r="J7" s="19"/>
      <c r="K7" s="18"/>
      <c r="L7" s="45">
        <v>6</v>
      </c>
      <c r="M7" s="10"/>
      <c r="N7" s="44"/>
      <c r="O7" s="54">
        <v>3</v>
      </c>
      <c r="P7" s="3">
        <f t="shared" si="0"/>
        <v>12</v>
      </c>
      <c r="Q7" s="3">
        <f t="shared" si="3"/>
        <v>1.2</v>
      </c>
      <c r="R7" s="3">
        <f t="shared" si="1"/>
        <v>-68</v>
      </c>
    </row>
    <row r="8" spans="1:18" ht="19.5" customHeight="1" x14ac:dyDescent="0.25">
      <c r="A8" s="8">
        <f t="shared" si="4"/>
        <v>4</v>
      </c>
      <c r="B8" s="2" t="s">
        <v>10</v>
      </c>
      <c r="C8" s="1" t="s">
        <v>7</v>
      </c>
      <c r="D8" s="7">
        <v>45</v>
      </c>
      <c r="E8" s="21">
        <f t="shared" si="2"/>
        <v>11.25</v>
      </c>
      <c r="F8" s="20"/>
      <c r="G8" s="45">
        <v>35</v>
      </c>
      <c r="H8" s="12"/>
      <c r="I8" s="44">
        <v>53</v>
      </c>
      <c r="J8" s="19"/>
      <c r="K8" s="18"/>
      <c r="L8" s="45">
        <v>30</v>
      </c>
      <c r="M8" s="10"/>
      <c r="N8" s="44">
        <v>53</v>
      </c>
      <c r="O8" s="54">
        <v>71.400000000000006</v>
      </c>
      <c r="P8" s="3">
        <f t="shared" si="0"/>
        <v>242.4</v>
      </c>
      <c r="Q8" s="3">
        <f t="shared" si="3"/>
        <v>24.240000000000002</v>
      </c>
      <c r="R8" s="3">
        <f t="shared" si="1"/>
        <v>115.46666666666667</v>
      </c>
    </row>
    <row r="9" spans="1:18" ht="18.75" customHeight="1" x14ac:dyDescent="0.25">
      <c r="A9" s="8">
        <f t="shared" si="4"/>
        <v>5</v>
      </c>
      <c r="B9" s="2" t="s">
        <v>11</v>
      </c>
      <c r="C9" s="1" t="s">
        <v>7</v>
      </c>
      <c r="D9" s="7">
        <v>15</v>
      </c>
      <c r="E9" s="21">
        <f t="shared" si="2"/>
        <v>3.75</v>
      </c>
      <c r="F9" s="20">
        <v>53</v>
      </c>
      <c r="G9" s="45"/>
      <c r="H9" s="12"/>
      <c r="I9" s="44"/>
      <c r="J9" s="19"/>
      <c r="K9" s="18">
        <v>53</v>
      </c>
      <c r="L9" s="45"/>
      <c r="M9" s="10"/>
      <c r="N9" s="44"/>
      <c r="O9" s="54"/>
      <c r="P9" s="3">
        <f t="shared" si="0"/>
        <v>106</v>
      </c>
      <c r="Q9" s="3">
        <f t="shared" si="3"/>
        <v>10.6</v>
      </c>
      <c r="R9" s="3">
        <f t="shared" si="1"/>
        <v>182.66666666666669</v>
      </c>
    </row>
    <row r="10" spans="1:18" ht="16.5" customHeight="1" x14ac:dyDescent="0.25">
      <c r="A10" s="8">
        <f t="shared" si="4"/>
        <v>6</v>
      </c>
      <c r="B10" s="2" t="s">
        <v>12</v>
      </c>
      <c r="C10" s="1" t="s">
        <v>7</v>
      </c>
      <c r="D10" s="7">
        <v>187</v>
      </c>
      <c r="E10" s="21">
        <f t="shared" si="2"/>
        <v>46.75</v>
      </c>
      <c r="F10" s="20"/>
      <c r="G10" s="45"/>
      <c r="H10" s="12">
        <v>128</v>
      </c>
      <c r="I10" s="44"/>
      <c r="J10" s="19">
        <v>155</v>
      </c>
      <c r="K10" s="18"/>
      <c r="L10" s="45"/>
      <c r="M10" s="10">
        <v>128</v>
      </c>
      <c r="N10" s="44"/>
      <c r="O10" s="54"/>
      <c r="P10" s="3">
        <f t="shared" si="0"/>
        <v>411</v>
      </c>
      <c r="Q10" s="3">
        <f t="shared" si="3"/>
        <v>41.1</v>
      </c>
      <c r="R10" s="3">
        <f t="shared" si="1"/>
        <v>-12.085561497326196</v>
      </c>
    </row>
    <row r="11" spans="1:18" ht="23.25" customHeight="1" x14ac:dyDescent="0.25">
      <c r="A11" s="8">
        <f t="shared" si="4"/>
        <v>7</v>
      </c>
      <c r="B11" s="2" t="s">
        <v>28</v>
      </c>
      <c r="C11" s="1" t="s">
        <v>7</v>
      </c>
      <c r="D11" s="7">
        <v>280</v>
      </c>
      <c r="E11" s="21">
        <f t="shared" si="2"/>
        <v>70</v>
      </c>
      <c r="F11" s="20">
        <v>14</v>
      </c>
      <c r="G11" s="45"/>
      <c r="H11" s="12">
        <v>70</v>
      </c>
      <c r="I11" s="44">
        <v>31.5</v>
      </c>
      <c r="J11" s="19">
        <v>58.4</v>
      </c>
      <c r="K11" s="18"/>
      <c r="L11" s="45"/>
      <c r="M11" s="10">
        <v>97</v>
      </c>
      <c r="N11" s="44">
        <v>14</v>
      </c>
      <c r="O11" s="54">
        <v>18</v>
      </c>
      <c r="P11" s="3">
        <f t="shared" si="0"/>
        <v>302.89999999999998</v>
      </c>
      <c r="Q11" s="3">
        <f t="shared" si="3"/>
        <v>30.29</v>
      </c>
      <c r="R11" s="3">
        <f t="shared" si="1"/>
        <v>-56.728571428571428</v>
      </c>
    </row>
    <row r="12" spans="1:18" ht="18.75" customHeight="1" x14ac:dyDescent="0.25">
      <c r="A12" s="8">
        <f t="shared" si="4"/>
        <v>8</v>
      </c>
      <c r="B12" s="2" t="s">
        <v>13</v>
      </c>
      <c r="C12" s="1" t="s">
        <v>7</v>
      </c>
      <c r="D12" s="7">
        <v>185</v>
      </c>
      <c r="E12" s="21">
        <f t="shared" si="2"/>
        <v>46.25</v>
      </c>
      <c r="F12" s="20"/>
      <c r="G12" s="45"/>
      <c r="H12" s="12"/>
      <c r="I12" s="44">
        <v>190</v>
      </c>
      <c r="J12" s="19">
        <v>7</v>
      </c>
      <c r="K12" s="18">
        <v>150</v>
      </c>
      <c r="L12" s="45"/>
      <c r="M12" s="10"/>
      <c r="N12" s="44">
        <v>207</v>
      </c>
      <c r="O12" s="54">
        <v>8</v>
      </c>
      <c r="P12" s="3">
        <f t="shared" si="0"/>
        <v>562</v>
      </c>
      <c r="Q12" s="3">
        <f t="shared" si="3"/>
        <v>56.2</v>
      </c>
      <c r="R12" s="3">
        <f t="shared" si="1"/>
        <v>21.513513513513516</v>
      </c>
    </row>
    <row r="13" spans="1:18" ht="18" customHeight="1" x14ac:dyDescent="0.25">
      <c r="A13" s="8">
        <f t="shared" si="4"/>
        <v>9</v>
      </c>
      <c r="B13" s="2" t="s">
        <v>29</v>
      </c>
      <c r="C13" s="1" t="s">
        <v>7</v>
      </c>
      <c r="D13" s="7">
        <v>15</v>
      </c>
      <c r="E13" s="21">
        <f t="shared" si="2"/>
        <v>3.75</v>
      </c>
      <c r="F13" s="20"/>
      <c r="G13" s="45"/>
      <c r="H13" s="12">
        <v>20</v>
      </c>
      <c r="I13" s="44"/>
      <c r="J13" s="19"/>
      <c r="K13" s="18"/>
      <c r="L13" s="45"/>
      <c r="M13" s="10">
        <v>20</v>
      </c>
      <c r="N13" s="44"/>
      <c r="O13" s="54">
        <v>20</v>
      </c>
      <c r="P13" s="3">
        <f t="shared" si="0"/>
        <v>60</v>
      </c>
      <c r="Q13" s="3">
        <f t="shared" si="3"/>
        <v>6</v>
      </c>
      <c r="R13" s="3">
        <f t="shared" si="1"/>
        <v>60</v>
      </c>
    </row>
    <row r="14" spans="1:18" ht="23.25" customHeight="1" x14ac:dyDescent="0.25">
      <c r="A14" s="8">
        <f t="shared" si="4"/>
        <v>10</v>
      </c>
      <c r="B14" s="2" t="s">
        <v>14</v>
      </c>
      <c r="C14" s="1" t="s">
        <v>7</v>
      </c>
      <c r="D14" s="7">
        <v>200</v>
      </c>
      <c r="E14" s="21">
        <f t="shared" si="2"/>
        <v>50</v>
      </c>
      <c r="F14" s="20">
        <v>200</v>
      </c>
      <c r="G14" s="45"/>
      <c r="H14" s="12"/>
      <c r="I14" s="44"/>
      <c r="J14" s="19"/>
      <c r="K14" s="18">
        <v>200</v>
      </c>
      <c r="L14" s="45"/>
      <c r="M14" s="10"/>
      <c r="N14" s="44"/>
      <c r="O14" s="54"/>
      <c r="P14" s="3">
        <f t="shared" si="0"/>
        <v>400</v>
      </c>
      <c r="Q14" s="3">
        <f t="shared" si="3"/>
        <v>40</v>
      </c>
      <c r="R14" s="3">
        <f t="shared" si="1"/>
        <v>-20</v>
      </c>
    </row>
    <row r="15" spans="1:18" x14ac:dyDescent="0.25">
      <c r="A15" s="8">
        <f t="shared" si="4"/>
        <v>11</v>
      </c>
      <c r="B15" s="2" t="s">
        <v>15</v>
      </c>
      <c r="C15" s="1" t="s">
        <v>7</v>
      </c>
      <c r="D15" s="7">
        <v>70</v>
      </c>
      <c r="E15" s="21">
        <f t="shared" si="2"/>
        <v>17.5</v>
      </c>
      <c r="F15" s="20"/>
      <c r="G15" s="45"/>
      <c r="H15" s="12"/>
      <c r="I15" s="44"/>
      <c r="J15" s="19">
        <v>38.4</v>
      </c>
      <c r="K15" s="18"/>
      <c r="L15" s="45"/>
      <c r="M15" s="10"/>
      <c r="N15" s="44"/>
      <c r="O15" s="54">
        <v>79</v>
      </c>
      <c r="P15" s="3">
        <f t="shared" si="0"/>
        <v>117.4</v>
      </c>
      <c r="Q15" s="3">
        <f t="shared" si="3"/>
        <v>11.74</v>
      </c>
      <c r="R15" s="3">
        <f t="shared" si="1"/>
        <v>-32.914285714285711</v>
      </c>
    </row>
    <row r="16" spans="1:18" x14ac:dyDescent="0.25">
      <c r="A16" s="8">
        <f t="shared" si="4"/>
        <v>12</v>
      </c>
      <c r="B16" s="6" t="s">
        <v>43</v>
      </c>
      <c r="C16" s="7" t="s">
        <v>7</v>
      </c>
      <c r="D16" s="7">
        <v>30</v>
      </c>
      <c r="E16" s="21">
        <f t="shared" si="2"/>
        <v>7.5</v>
      </c>
      <c r="F16" s="20">
        <v>68</v>
      </c>
      <c r="G16" s="45"/>
      <c r="H16" s="12"/>
      <c r="I16" s="44"/>
      <c r="J16" s="19"/>
      <c r="K16" s="18">
        <v>39</v>
      </c>
      <c r="L16" s="45"/>
      <c r="M16" s="10"/>
      <c r="N16" s="44"/>
      <c r="O16" s="54"/>
      <c r="P16" s="3">
        <f t="shared" si="0"/>
        <v>107</v>
      </c>
      <c r="Q16" s="3">
        <f t="shared" si="3"/>
        <v>10.7</v>
      </c>
      <c r="R16" s="3">
        <f t="shared" si="1"/>
        <v>42.666666666666657</v>
      </c>
    </row>
    <row r="17" spans="1:18" x14ac:dyDescent="0.25">
      <c r="A17" s="8">
        <f t="shared" si="4"/>
        <v>13</v>
      </c>
      <c r="B17" s="2" t="s">
        <v>16</v>
      </c>
      <c r="C17" s="1" t="s">
        <v>7</v>
      </c>
      <c r="D17" s="7">
        <v>35</v>
      </c>
      <c r="E17" s="21">
        <f t="shared" si="2"/>
        <v>8.75</v>
      </c>
      <c r="F17" s="20"/>
      <c r="G17" s="45"/>
      <c r="H17" s="12"/>
      <c r="I17" s="44">
        <v>69</v>
      </c>
      <c r="J17" s="19"/>
      <c r="K17" s="18"/>
      <c r="L17" s="45"/>
      <c r="M17" s="10"/>
      <c r="N17" s="44">
        <v>42</v>
      </c>
      <c r="O17" s="54"/>
      <c r="P17" s="3">
        <f t="shared" si="0"/>
        <v>111</v>
      </c>
      <c r="Q17" s="3">
        <f t="shared" si="3"/>
        <v>11.1</v>
      </c>
      <c r="R17" s="3">
        <f t="shared" si="1"/>
        <v>26.857142857142861</v>
      </c>
    </row>
    <row r="18" spans="1:18" x14ac:dyDescent="0.25">
      <c r="A18" s="8">
        <f t="shared" si="4"/>
        <v>14</v>
      </c>
      <c r="B18" s="2" t="s">
        <v>30</v>
      </c>
      <c r="C18" s="1" t="s">
        <v>7</v>
      </c>
      <c r="D18" s="7">
        <v>58</v>
      </c>
      <c r="E18" s="21">
        <f t="shared" si="2"/>
        <v>14.5</v>
      </c>
      <c r="F18" s="20"/>
      <c r="G18" s="45"/>
      <c r="H18" s="12">
        <v>34</v>
      </c>
      <c r="I18" s="44"/>
      <c r="J18" s="19"/>
      <c r="K18" s="18"/>
      <c r="L18" s="45"/>
      <c r="M18" s="10">
        <v>61</v>
      </c>
      <c r="N18" s="44"/>
      <c r="O18" s="54"/>
      <c r="P18" s="3">
        <f t="shared" si="0"/>
        <v>95</v>
      </c>
      <c r="Q18" s="3">
        <f t="shared" si="3"/>
        <v>9.5</v>
      </c>
      <c r="R18" s="3">
        <f t="shared" si="1"/>
        <v>-34.482758620689651</v>
      </c>
    </row>
    <row r="19" spans="1:18" x14ac:dyDescent="0.25">
      <c r="A19" s="8">
        <f t="shared" si="4"/>
        <v>15</v>
      </c>
      <c r="B19" s="2" t="s">
        <v>17</v>
      </c>
      <c r="C19" s="1" t="s">
        <v>7</v>
      </c>
      <c r="D19" s="7">
        <v>300</v>
      </c>
      <c r="E19" s="21">
        <f t="shared" si="2"/>
        <v>75</v>
      </c>
      <c r="F19" s="20"/>
      <c r="G19" s="45">
        <v>203</v>
      </c>
      <c r="H19" s="12">
        <v>27.5</v>
      </c>
      <c r="I19" s="44"/>
      <c r="J19" s="19"/>
      <c r="K19" s="18"/>
      <c r="L19" s="45">
        <v>124</v>
      </c>
      <c r="M19" s="10">
        <v>23</v>
      </c>
      <c r="N19" s="44"/>
      <c r="O19" s="54"/>
      <c r="P19" s="3">
        <f t="shared" si="0"/>
        <v>377.5</v>
      </c>
      <c r="Q19" s="3">
        <f t="shared" si="3"/>
        <v>37.75</v>
      </c>
      <c r="R19" s="3">
        <f t="shared" si="1"/>
        <v>-49.666666666666664</v>
      </c>
    </row>
    <row r="20" spans="1:18" x14ac:dyDescent="0.25">
      <c r="A20" s="8">
        <f t="shared" si="4"/>
        <v>16</v>
      </c>
      <c r="B20" s="6" t="s">
        <v>31</v>
      </c>
      <c r="C20" s="7" t="s">
        <v>7</v>
      </c>
      <c r="D20" s="7">
        <v>150</v>
      </c>
      <c r="E20" s="21">
        <f t="shared" si="2"/>
        <v>37.5</v>
      </c>
      <c r="F20" s="20"/>
      <c r="G20" s="45"/>
      <c r="H20" s="12"/>
      <c r="I20" s="44"/>
      <c r="J20" s="19"/>
      <c r="K20" s="18"/>
      <c r="L20" s="45"/>
      <c r="M20" s="10"/>
      <c r="N20" s="44"/>
      <c r="O20" s="54"/>
      <c r="P20" s="3">
        <f t="shared" si="0"/>
        <v>0</v>
      </c>
      <c r="Q20" s="3">
        <f t="shared" si="3"/>
        <v>0</v>
      </c>
      <c r="R20" s="3">
        <f t="shared" si="1"/>
        <v>-100</v>
      </c>
    </row>
    <row r="21" spans="1:18" x14ac:dyDescent="0.25">
      <c r="A21" s="8">
        <f t="shared" si="4"/>
        <v>17</v>
      </c>
      <c r="B21" s="2" t="s">
        <v>18</v>
      </c>
      <c r="C21" s="1" t="s">
        <v>7</v>
      </c>
      <c r="D21" s="7">
        <v>50</v>
      </c>
      <c r="E21" s="21">
        <f t="shared" si="2"/>
        <v>12.5</v>
      </c>
      <c r="F21" s="20"/>
      <c r="G21" s="45"/>
      <c r="H21" s="12"/>
      <c r="I21" s="44"/>
      <c r="J21" s="19"/>
      <c r="K21" s="18"/>
      <c r="L21" s="45">
        <v>54</v>
      </c>
      <c r="M21" s="10"/>
      <c r="N21" s="44"/>
      <c r="O21" s="54"/>
      <c r="P21" s="3">
        <f t="shared" si="0"/>
        <v>54</v>
      </c>
      <c r="Q21" s="3">
        <f t="shared" si="3"/>
        <v>5.4</v>
      </c>
      <c r="R21" s="3">
        <f t="shared" si="1"/>
        <v>-56.8</v>
      </c>
    </row>
    <row r="22" spans="1:18" x14ac:dyDescent="0.25">
      <c r="A22" s="8">
        <f t="shared" si="4"/>
        <v>18</v>
      </c>
      <c r="B22" s="2" t="s">
        <v>19</v>
      </c>
      <c r="C22" s="1" t="s">
        <v>7</v>
      </c>
      <c r="D22" s="7">
        <v>10</v>
      </c>
      <c r="E22" s="21">
        <f t="shared" si="2"/>
        <v>2.5</v>
      </c>
      <c r="F22" s="20"/>
      <c r="G22" s="45"/>
      <c r="H22" s="12"/>
      <c r="I22" s="44"/>
      <c r="J22" s="19"/>
      <c r="K22" s="18">
        <v>15</v>
      </c>
      <c r="L22" s="46"/>
      <c r="M22" s="10"/>
      <c r="N22" s="44"/>
      <c r="O22" s="54"/>
      <c r="P22" s="3">
        <f t="shared" si="0"/>
        <v>15</v>
      </c>
      <c r="Q22" s="3">
        <f t="shared" si="3"/>
        <v>1.5</v>
      </c>
      <c r="R22" s="3">
        <f t="shared" si="1"/>
        <v>-40</v>
      </c>
    </row>
    <row r="23" spans="1:18" x14ac:dyDescent="0.25">
      <c r="A23" s="8">
        <f t="shared" si="4"/>
        <v>19</v>
      </c>
      <c r="B23" s="2" t="s">
        <v>20</v>
      </c>
      <c r="C23" s="1" t="s">
        <v>7</v>
      </c>
      <c r="D23" s="7">
        <v>10</v>
      </c>
      <c r="E23" s="21">
        <f t="shared" si="2"/>
        <v>2.5</v>
      </c>
      <c r="F23" s="20"/>
      <c r="G23" s="45"/>
      <c r="H23" s="12"/>
      <c r="I23" s="44"/>
      <c r="J23" s="19"/>
      <c r="K23" s="22"/>
      <c r="L23" s="45">
        <v>7</v>
      </c>
      <c r="M23" s="23"/>
      <c r="N23" s="44"/>
      <c r="O23" s="54"/>
      <c r="P23" s="3">
        <f t="shared" si="0"/>
        <v>7</v>
      </c>
      <c r="Q23" s="3">
        <f t="shared" si="3"/>
        <v>0.7</v>
      </c>
      <c r="R23" s="3">
        <f t="shared" si="1"/>
        <v>-72</v>
      </c>
    </row>
    <row r="24" spans="1:18" x14ac:dyDescent="0.25">
      <c r="A24" s="8">
        <f t="shared" si="4"/>
        <v>20</v>
      </c>
      <c r="B24" s="2" t="s">
        <v>21</v>
      </c>
      <c r="C24" s="1" t="s">
        <v>7</v>
      </c>
      <c r="D24" s="7">
        <v>30</v>
      </c>
      <c r="E24" s="21">
        <f t="shared" si="2"/>
        <v>7.5</v>
      </c>
      <c r="F24" s="20">
        <v>5</v>
      </c>
      <c r="G24" s="45">
        <v>12.5</v>
      </c>
      <c r="H24" s="12">
        <v>5.3</v>
      </c>
      <c r="I24" s="44"/>
      <c r="J24" s="19">
        <v>7</v>
      </c>
      <c r="K24" s="22">
        <v>10</v>
      </c>
      <c r="L24" s="47">
        <v>6</v>
      </c>
      <c r="M24" s="23">
        <v>5</v>
      </c>
      <c r="N24" s="44">
        <v>4.5</v>
      </c>
      <c r="O24" s="54">
        <v>5</v>
      </c>
      <c r="P24" s="3">
        <f t="shared" si="0"/>
        <v>60.3</v>
      </c>
      <c r="Q24" s="3">
        <f t="shared" si="3"/>
        <v>6.0299999999999994</v>
      </c>
      <c r="R24" s="3">
        <f t="shared" si="1"/>
        <v>-19.600000000000009</v>
      </c>
    </row>
    <row r="25" spans="1:18" x14ac:dyDescent="0.25">
      <c r="A25" s="8">
        <f t="shared" si="4"/>
        <v>21</v>
      </c>
      <c r="B25" s="2" t="s">
        <v>22</v>
      </c>
      <c r="C25" s="1" t="s">
        <v>7</v>
      </c>
      <c r="D25" s="7">
        <v>15</v>
      </c>
      <c r="E25" s="21">
        <f t="shared" si="2"/>
        <v>3.75</v>
      </c>
      <c r="F25" s="20">
        <v>4</v>
      </c>
      <c r="G25" s="45"/>
      <c r="H25" s="12">
        <v>5</v>
      </c>
      <c r="I25" s="44">
        <v>12</v>
      </c>
      <c r="J25" s="19">
        <v>12</v>
      </c>
      <c r="K25" s="18">
        <v>3</v>
      </c>
      <c r="L25" s="47"/>
      <c r="M25" s="10">
        <v>9</v>
      </c>
      <c r="N25" s="44">
        <v>6</v>
      </c>
      <c r="O25" s="54">
        <v>4</v>
      </c>
      <c r="P25" s="3">
        <f t="shared" si="0"/>
        <v>55</v>
      </c>
      <c r="Q25" s="3">
        <f t="shared" si="3"/>
        <v>5.5</v>
      </c>
      <c r="R25" s="3">
        <f t="shared" si="1"/>
        <v>46.666666666666657</v>
      </c>
    </row>
    <row r="26" spans="1:18" x14ac:dyDescent="0.25">
      <c r="A26" s="8">
        <f t="shared" si="4"/>
        <v>22</v>
      </c>
      <c r="B26" s="2" t="s">
        <v>32</v>
      </c>
      <c r="C26" s="1" t="s">
        <v>7</v>
      </c>
      <c r="D26" s="7">
        <v>40</v>
      </c>
      <c r="E26" s="21">
        <f t="shared" si="2"/>
        <v>10</v>
      </c>
      <c r="F26" s="20"/>
      <c r="G26" s="45">
        <v>40</v>
      </c>
      <c r="H26" s="12">
        <v>5</v>
      </c>
      <c r="I26" s="44"/>
      <c r="J26" s="19">
        <v>12</v>
      </c>
      <c r="K26" s="18"/>
      <c r="L26" s="45">
        <v>4</v>
      </c>
      <c r="M26" s="10"/>
      <c r="N26" s="44"/>
      <c r="O26" s="54"/>
      <c r="P26" s="3">
        <f t="shared" si="0"/>
        <v>61</v>
      </c>
      <c r="Q26" s="3">
        <f t="shared" si="3"/>
        <v>6.1</v>
      </c>
      <c r="R26" s="3">
        <f t="shared" si="1"/>
        <v>-39</v>
      </c>
    </row>
    <row r="27" spans="1:18" x14ac:dyDescent="0.25">
      <c r="A27" s="8">
        <f t="shared" si="4"/>
        <v>23</v>
      </c>
      <c r="B27" s="2" t="s">
        <v>23</v>
      </c>
      <c r="C27" s="1" t="s">
        <v>7</v>
      </c>
      <c r="D27" s="7">
        <v>30</v>
      </c>
      <c r="E27" s="21">
        <f t="shared" si="2"/>
        <v>7.5</v>
      </c>
      <c r="F27" s="20"/>
      <c r="G27" s="45">
        <v>24.5</v>
      </c>
      <c r="H27" s="12">
        <v>20</v>
      </c>
      <c r="I27" s="44">
        <v>24</v>
      </c>
      <c r="J27" s="19">
        <v>18</v>
      </c>
      <c r="K27" s="18"/>
      <c r="L27" s="45">
        <v>26</v>
      </c>
      <c r="M27" s="10">
        <v>22</v>
      </c>
      <c r="N27" s="44">
        <v>15</v>
      </c>
      <c r="O27" s="54">
        <v>20</v>
      </c>
      <c r="P27" s="3">
        <f t="shared" si="0"/>
        <v>169.5</v>
      </c>
      <c r="Q27" s="3">
        <f t="shared" si="3"/>
        <v>16.95</v>
      </c>
      <c r="R27" s="3">
        <f t="shared" si="1"/>
        <v>126</v>
      </c>
    </row>
    <row r="28" spans="1:18" x14ac:dyDescent="0.25">
      <c r="A28" s="8">
        <f t="shared" si="4"/>
        <v>24</v>
      </c>
      <c r="B28" s="2" t="s">
        <v>33</v>
      </c>
      <c r="C28" s="1" t="s">
        <v>7</v>
      </c>
      <c r="D28" s="7">
        <v>1</v>
      </c>
      <c r="E28" s="21">
        <f t="shared" si="2"/>
        <v>0.25</v>
      </c>
      <c r="F28" s="20"/>
      <c r="G28" s="45"/>
      <c r="H28" s="12"/>
      <c r="I28" s="44"/>
      <c r="J28" s="19">
        <v>2</v>
      </c>
      <c r="K28" s="18"/>
      <c r="L28" s="45"/>
      <c r="M28" s="10"/>
      <c r="N28" s="44">
        <v>2</v>
      </c>
      <c r="O28" s="54">
        <v>2</v>
      </c>
      <c r="P28" s="3">
        <f t="shared" si="0"/>
        <v>6</v>
      </c>
      <c r="Q28" s="3">
        <f t="shared" si="3"/>
        <v>0.6</v>
      </c>
      <c r="R28" s="3">
        <f t="shared" si="1"/>
        <v>140</v>
      </c>
    </row>
    <row r="29" spans="1:18" x14ac:dyDescent="0.25">
      <c r="A29" s="8">
        <f t="shared" si="4"/>
        <v>25</v>
      </c>
      <c r="B29" s="6" t="s">
        <v>35</v>
      </c>
      <c r="C29" s="7" t="s">
        <v>7</v>
      </c>
      <c r="D29" s="7">
        <v>1</v>
      </c>
      <c r="E29" s="21">
        <f t="shared" si="2"/>
        <v>0.25</v>
      </c>
      <c r="F29" s="20"/>
      <c r="G29" s="45">
        <v>4</v>
      </c>
      <c r="H29" s="12"/>
      <c r="I29" s="44"/>
      <c r="J29" s="19"/>
      <c r="K29" s="18"/>
      <c r="L29" s="45"/>
      <c r="M29" s="10"/>
      <c r="N29" s="44"/>
      <c r="O29" s="54"/>
      <c r="P29" s="3">
        <f t="shared" si="0"/>
        <v>4</v>
      </c>
      <c r="Q29" s="3">
        <f t="shared" si="3"/>
        <v>0.4</v>
      </c>
      <c r="R29" s="3">
        <f t="shared" si="1"/>
        <v>60</v>
      </c>
    </row>
    <row r="30" spans="1:18" x14ac:dyDescent="0.25">
      <c r="A30" s="8">
        <f t="shared" si="4"/>
        <v>26</v>
      </c>
      <c r="B30" s="6" t="s">
        <v>36</v>
      </c>
      <c r="C30" s="7" t="s">
        <v>7</v>
      </c>
      <c r="D30" s="7">
        <v>2</v>
      </c>
      <c r="E30" s="21">
        <f t="shared" si="2"/>
        <v>0.5</v>
      </c>
      <c r="F30" s="20"/>
      <c r="G30" s="45"/>
      <c r="H30" s="12"/>
      <c r="I30" s="44"/>
      <c r="J30" s="19"/>
      <c r="K30" s="18"/>
      <c r="L30" s="45">
        <v>8</v>
      </c>
      <c r="M30" s="10"/>
      <c r="N30" s="44"/>
      <c r="O30" s="54"/>
      <c r="P30" s="3">
        <f t="shared" si="0"/>
        <v>8</v>
      </c>
      <c r="Q30" s="3">
        <f t="shared" si="3"/>
        <v>0.8</v>
      </c>
      <c r="R30" s="3">
        <f t="shared" si="1"/>
        <v>60</v>
      </c>
    </row>
    <row r="31" spans="1:18" x14ac:dyDescent="0.25">
      <c r="A31" s="8">
        <f t="shared" si="4"/>
        <v>27</v>
      </c>
      <c r="B31" s="2" t="s">
        <v>24</v>
      </c>
      <c r="C31" s="1" t="s">
        <v>7</v>
      </c>
      <c r="D31" s="7">
        <v>3</v>
      </c>
      <c r="E31" s="21">
        <f t="shared" si="2"/>
        <v>0.75</v>
      </c>
      <c r="F31" s="20">
        <v>2</v>
      </c>
      <c r="G31" s="45">
        <v>2</v>
      </c>
      <c r="H31" s="12">
        <v>2</v>
      </c>
      <c r="I31" s="44">
        <v>2</v>
      </c>
      <c r="J31" s="19">
        <v>2</v>
      </c>
      <c r="K31" s="18">
        <v>2</v>
      </c>
      <c r="L31" s="45">
        <v>2</v>
      </c>
      <c r="M31" s="10">
        <v>2</v>
      </c>
      <c r="N31" s="44">
        <v>2</v>
      </c>
      <c r="O31" s="54">
        <v>2</v>
      </c>
      <c r="P31" s="3">
        <f t="shared" si="0"/>
        <v>20</v>
      </c>
      <c r="Q31" s="3">
        <f t="shared" si="3"/>
        <v>2</v>
      </c>
      <c r="R31" s="3">
        <f t="shared" si="1"/>
        <v>166.66666666666669</v>
      </c>
    </row>
    <row r="32" spans="1:18" x14ac:dyDescent="0.25">
      <c r="A32" s="25">
        <v>28</v>
      </c>
      <c r="B32" s="26" t="s">
        <v>44</v>
      </c>
      <c r="C32" s="25" t="s">
        <v>7</v>
      </c>
      <c r="D32" s="25">
        <v>10</v>
      </c>
      <c r="E32" s="25">
        <f t="shared" si="2"/>
        <v>2.5</v>
      </c>
      <c r="F32" s="28"/>
      <c r="G32" s="45"/>
      <c r="H32" s="12"/>
      <c r="I32" s="44"/>
      <c r="J32" s="29"/>
      <c r="K32" s="30"/>
      <c r="L32" s="45"/>
      <c r="M32" s="10"/>
      <c r="N32" s="44"/>
      <c r="O32" s="30">
        <v>60</v>
      </c>
      <c r="P32" s="3">
        <f t="shared" si="0"/>
        <v>60</v>
      </c>
      <c r="Q32" s="3">
        <f t="shared" si="3"/>
        <v>6</v>
      </c>
      <c r="R32" s="3">
        <f t="shared" si="1"/>
        <v>140</v>
      </c>
    </row>
    <row r="33" spans="5:15" x14ac:dyDescent="0.25"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5:15" x14ac:dyDescent="0.25"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5:15" x14ac:dyDescent="0.25"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5:15" x14ac:dyDescent="0.25"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5:15" x14ac:dyDescent="0.25"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5:15" x14ac:dyDescent="0.25"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5:15" x14ac:dyDescent="0.25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5:15" x14ac:dyDescent="0.25"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5:15" x14ac:dyDescent="0.25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5:15" x14ac:dyDescent="0.2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5:15" x14ac:dyDescent="0.25"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5:15" x14ac:dyDescent="0.25"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5:15" x14ac:dyDescent="0.25"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5:15" x14ac:dyDescent="0.2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5:15" x14ac:dyDescent="0.25"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5:15" x14ac:dyDescent="0.25"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5:15" x14ac:dyDescent="0.25"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5:15" x14ac:dyDescent="0.25"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5:15" x14ac:dyDescent="0.25"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5:15" x14ac:dyDescent="0.25"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5:15" x14ac:dyDescent="0.25"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5:15" x14ac:dyDescent="0.25"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5:15" x14ac:dyDescent="0.25"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5:15" x14ac:dyDescent="0.2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5:15" x14ac:dyDescent="0.25"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5:15" x14ac:dyDescent="0.25"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5:15" x14ac:dyDescent="0.25"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5:15" x14ac:dyDescent="0.25"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5:15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5:15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5:15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5:15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5:15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5:15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5:15" x14ac:dyDescent="0.25"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5:15" x14ac:dyDescent="0.25"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5:15" x14ac:dyDescent="0.25"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5:15" x14ac:dyDescent="0.25"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5:15" x14ac:dyDescent="0.25"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5:15" x14ac:dyDescent="0.25"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5:15" x14ac:dyDescent="0.25"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5:15" x14ac:dyDescent="0.25"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5:15" x14ac:dyDescent="0.25"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</row>
    <row r="76" spans="5:15" x14ac:dyDescent="0.25"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</row>
  </sheetData>
  <mergeCells count="12">
    <mergeCell ref="P1:P3"/>
    <mergeCell ref="Q1:Q3"/>
    <mergeCell ref="R1:R3"/>
    <mergeCell ref="B3:B4"/>
    <mergeCell ref="C3:C4"/>
    <mergeCell ref="E3:E4"/>
    <mergeCell ref="F3:O3"/>
    <mergeCell ref="E2:L2"/>
    <mergeCell ref="B1:O1"/>
    <mergeCell ref="D3:D4"/>
    <mergeCell ref="F4:J4"/>
    <mergeCell ref="K4:O4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6"/>
  <sheetViews>
    <sheetView tabSelected="1" topLeftCell="A4" zoomScale="84" zoomScaleNormal="84" workbookViewId="0">
      <pane xSplit="5" ySplit="1" topLeftCell="F14" activePane="bottomRight" state="frozen"/>
      <selection activeCell="A4" sqref="A4"/>
      <selection pane="topRight" activeCell="F4" sqref="F4"/>
      <selection pane="bottomLeft" activeCell="A5" sqref="A5"/>
      <selection pane="bottomRight" activeCell="G31" sqref="G31"/>
    </sheetView>
  </sheetViews>
  <sheetFormatPr defaultRowHeight="15" x14ac:dyDescent="0.25"/>
  <cols>
    <col min="2" max="2" width="38" customWidth="1"/>
    <col min="6" max="6" width="10.140625" style="9" customWidth="1"/>
    <col min="7" max="7" width="10.140625" bestFit="1" customWidth="1"/>
    <col min="8" max="8" width="10.140625" style="13" bestFit="1" customWidth="1"/>
    <col min="9" max="9" width="10.140625" bestFit="1" customWidth="1"/>
    <col min="10" max="10" width="10.140625" style="14" bestFit="1" customWidth="1"/>
    <col min="11" max="11" width="10.140625" style="15" bestFit="1" customWidth="1"/>
    <col min="12" max="12" width="10.140625" style="16" bestFit="1" customWidth="1"/>
    <col min="13" max="13" width="10.140625" style="11" bestFit="1" customWidth="1"/>
    <col min="14" max="14" width="10.140625" style="16" bestFit="1" customWidth="1"/>
    <col min="15" max="15" width="10.140625" style="16" customWidth="1"/>
    <col min="16" max="16" width="7.42578125" style="4" customWidth="1"/>
    <col min="17" max="17" width="5.7109375" style="5" customWidth="1"/>
    <col min="18" max="18" width="8.42578125" style="5" customWidth="1"/>
  </cols>
  <sheetData>
    <row r="1" spans="1:18" ht="20.25" x14ac:dyDescent="0.3">
      <c r="B1" s="70" t="s">
        <v>38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 t="s">
        <v>25</v>
      </c>
      <c r="Q1" s="55" t="s">
        <v>26</v>
      </c>
      <c r="R1" s="55" t="s">
        <v>27</v>
      </c>
    </row>
    <row r="2" spans="1:18" ht="20.25" x14ac:dyDescent="0.3">
      <c r="E2" s="58" t="s">
        <v>34</v>
      </c>
      <c r="F2" s="58"/>
      <c r="G2" s="58"/>
      <c r="H2" s="58"/>
      <c r="I2" s="58"/>
      <c r="J2" s="58"/>
      <c r="K2" s="58"/>
      <c r="L2" s="58"/>
      <c r="M2" s="17" t="s">
        <v>37</v>
      </c>
      <c r="P2" s="72"/>
      <c r="Q2" s="56"/>
      <c r="R2" s="56"/>
    </row>
    <row r="3" spans="1:18" ht="63" customHeight="1" x14ac:dyDescent="0.25">
      <c r="A3" s="25" t="s">
        <v>0</v>
      </c>
      <c r="B3" s="59" t="s">
        <v>2</v>
      </c>
      <c r="C3" s="60" t="s">
        <v>3</v>
      </c>
      <c r="D3" s="62" t="s">
        <v>4</v>
      </c>
      <c r="E3" s="62" t="s">
        <v>42</v>
      </c>
      <c r="F3" s="59" t="s">
        <v>5</v>
      </c>
      <c r="G3" s="59"/>
      <c r="H3" s="59"/>
      <c r="I3" s="59"/>
      <c r="J3" s="59"/>
      <c r="K3" s="59"/>
      <c r="L3" s="59"/>
      <c r="M3" s="59"/>
      <c r="N3" s="59"/>
      <c r="O3" s="59"/>
      <c r="P3" s="73"/>
      <c r="Q3" s="57"/>
      <c r="R3" s="57"/>
    </row>
    <row r="4" spans="1:18" ht="103.5" customHeight="1" x14ac:dyDescent="0.25">
      <c r="A4" s="25" t="s">
        <v>1</v>
      </c>
      <c r="B4" s="59"/>
      <c r="C4" s="61"/>
      <c r="D4" s="62"/>
      <c r="E4" s="63"/>
      <c r="F4" s="74" t="s">
        <v>39</v>
      </c>
      <c r="G4" s="75"/>
      <c r="H4" s="75"/>
      <c r="I4" s="75"/>
      <c r="J4" s="76"/>
      <c r="K4" s="77" t="s">
        <v>40</v>
      </c>
      <c r="L4" s="78"/>
      <c r="M4" s="78"/>
      <c r="N4" s="78"/>
      <c r="O4" s="79"/>
      <c r="P4" s="3" t="s">
        <v>46</v>
      </c>
      <c r="Q4" s="3" t="s">
        <v>47</v>
      </c>
      <c r="R4" s="3" t="s">
        <v>48</v>
      </c>
    </row>
    <row r="5" spans="1:18" ht="24" customHeight="1" x14ac:dyDescent="0.25">
      <c r="A5" s="25">
        <v>1</v>
      </c>
      <c r="B5" s="33" t="s">
        <v>6</v>
      </c>
      <c r="C5" s="25" t="s">
        <v>7</v>
      </c>
      <c r="D5" s="25">
        <v>80</v>
      </c>
      <c r="E5" s="21">
        <f>D5*30%</f>
        <v>24</v>
      </c>
      <c r="F5" s="37">
        <v>25</v>
      </c>
      <c r="G5" s="40">
        <v>25</v>
      </c>
      <c r="H5" s="12">
        <v>25</v>
      </c>
      <c r="I5" s="43">
        <v>25</v>
      </c>
      <c r="J5" s="19">
        <v>25</v>
      </c>
      <c r="K5" s="37">
        <v>25</v>
      </c>
      <c r="L5" s="40">
        <v>25</v>
      </c>
      <c r="M5" s="10">
        <v>25</v>
      </c>
      <c r="N5" s="43">
        <v>25</v>
      </c>
      <c r="O5" s="19">
        <v>25</v>
      </c>
      <c r="P5" s="3">
        <f t="shared" ref="P5:P32" si="0">SUM(F5:O5)</f>
        <v>250</v>
      </c>
      <c r="Q5" s="3">
        <f>P5/10</f>
        <v>25</v>
      </c>
      <c r="R5" s="3">
        <f t="shared" ref="R5:R32" si="1">(Q5*100/E5)-100</f>
        <v>4.1666666666666714</v>
      </c>
    </row>
    <row r="6" spans="1:18" ht="16.5" customHeight="1" x14ac:dyDescent="0.25">
      <c r="A6" s="25">
        <f>A5+1</f>
        <v>2</v>
      </c>
      <c r="B6" s="33" t="s">
        <v>8</v>
      </c>
      <c r="C6" s="25" t="s">
        <v>7</v>
      </c>
      <c r="D6" s="25">
        <v>150</v>
      </c>
      <c r="E6" s="21">
        <f t="shared" ref="E6:E32" si="2">D6*30%</f>
        <v>45</v>
      </c>
      <c r="F6" s="37">
        <v>25</v>
      </c>
      <c r="G6" s="40">
        <v>25</v>
      </c>
      <c r="H6" s="12">
        <v>33</v>
      </c>
      <c r="I6" s="43">
        <v>25</v>
      </c>
      <c r="J6" s="19">
        <v>31</v>
      </c>
      <c r="K6" s="37">
        <v>63</v>
      </c>
      <c r="L6" s="40">
        <v>25</v>
      </c>
      <c r="M6" s="10">
        <v>25</v>
      </c>
      <c r="N6" s="43">
        <v>40</v>
      </c>
      <c r="O6" s="19">
        <v>25</v>
      </c>
      <c r="P6" s="3">
        <f t="shared" si="0"/>
        <v>317</v>
      </c>
      <c r="Q6" s="3">
        <f t="shared" ref="Q6:Q32" si="3">P6/10</f>
        <v>31.7</v>
      </c>
      <c r="R6" s="3">
        <f t="shared" si="1"/>
        <v>-29.555555555555557</v>
      </c>
    </row>
    <row r="7" spans="1:18" ht="19.5" customHeight="1" x14ac:dyDescent="0.25">
      <c r="A7" s="25">
        <f t="shared" ref="A7:A31" si="4">A6+1</f>
        <v>3</v>
      </c>
      <c r="B7" s="33" t="s">
        <v>9</v>
      </c>
      <c r="C7" s="25" t="s">
        <v>7</v>
      </c>
      <c r="D7" s="25">
        <v>15</v>
      </c>
      <c r="E7" s="21">
        <f t="shared" si="2"/>
        <v>4.5</v>
      </c>
      <c r="F7" s="37">
        <v>3</v>
      </c>
      <c r="G7" s="40"/>
      <c r="H7" s="12">
        <v>4</v>
      </c>
      <c r="I7" s="43"/>
      <c r="J7" s="19"/>
      <c r="K7" s="37"/>
      <c r="L7" s="40">
        <v>10</v>
      </c>
      <c r="M7" s="10"/>
      <c r="N7" s="43">
        <v>4</v>
      </c>
      <c r="O7" s="19">
        <v>3</v>
      </c>
      <c r="P7" s="3">
        <f t="shared" si="0"/>
        <v>24</v>
      </c>
      <c r="Q7" s="3">
        <f t="shared" si="3"/>
        <v>2.4</v>
      </c>
      <c r="R7" s="3">
        <f t="shared" si="1"/>
        <v>-46.666666666666664</v>
      </c>
    </row>
    <row r="8" spans="1:18" ht="19.5" customHeight="1" x14ac:dyDescent="0.25">
      <c r="A8" s="25">
        <f t="shared" si="4"/>
        <v>4</v>
      </c>
      <c r="B8" s="33" t="s">
        <v>10</v>
      </c>
      <c r="C8" s="25" t="s">
        <v>7</v>
      </c>
      <c r="D8" s="25">
        <v>45</v>
      </c>
      <c r="E8" s="21">
        <f t="shared" si="2"/>
        <v>13.5</v>
      </c>
      <c r="F8" s="37">
        <v>16</v>
      </c>
      <c r="G8" s="40">
        <v>30</v>
      </c>
      <c r="H8" s="12"/>
      <c r="I8" s="43">
        <v>47</v>
      </c>
      <c r="J8" s="19"/>
      <c r="K8" s="37"/>
      <c r="L8" s="40">
        <v>47</v>
      </c>
      <c r="M8" s="10">
        <v>4</v>
      </c>
      <c r="N8" s="43">
        <v>53</v>
      </c>
      <c r="O8" s="19">
        <v>89</v>
      </c>
      <c r="P8" s="3">
        <f t="shared" si="0"/>
        <v>286</v>
      </c>
      <c r="Q8" s="3">
        <f t="shared" si="3"/>
        <v>28.6</v>
      </c>
      <c r="R8" s="3">
        <f t="shared" si="1"/>
        <v>111.85185185185185</v>
      </c>
    </row>
    <row r="9" spans="1:18" ht="18.75" customHeight="1" x14ac:dyDescent="0.25">
      <c r="A9" s="25">
        <f t="shared" si="4"/>
        <v>5</v>
      </c>
      <c r="B9" s="33" t="s">
        <v>11</v>
      </c>
      <c r="C9" s="25" t="s">
        <v>7</v>
      </c>
      <c r="D9" s="25">
        <v>15</v>
      </c>
      <c r="E9" s="21">
        <f t="shared" si="2"/>
        <v>4.5</v>
      </c>
      <c r="F9" s="37">
        <v>53</v>
      </c>
      <c r="G9" s="40"/>
      <c r="H9" s="12"/>
      <c r="I9" s="43"/>
      <c r="J9" s="19">
        <v>8</v>
      </c>
      <c r="K9" s="37">
        <v>44</v>
      </c>
      <c r="L9" s="40"/>
      <c r="M9" s="10"/>
      <c r="N9" s="43"/>
      <c r="O9" s="19"/>
      <c r="P9" s="3">
        <f t="shared" si="0"/>
        <v>105</v>
      </c>
      <c r="Q9" s="3">
        <f t="shared" si="3"/>
        <v>10.5</v>
      </c>
      <c r="R9" s="3">
        <f t="shared" si="1"/>
        <v>133.33333333333334</v>
      </c>
    </row>
    <row r="10" spans="1:18" ht="16.5" customHeight="1" x14ac:dyDescent="0.25">
      <c r="A10" s="25">
        <f t="shared" si="4"/>
        <v>6</v>
      </c>
      <c r="B10" s="33" t="s">
        <v>12</v>
      </c>
      <c r="C10" s="25" t="s">
        <v>7</v>
      </c>
      <c r="D10" s="25">
        <v>187</v>
      </c>
      <c r="E10" s="21">
        <f t="shared" si="2"/>
        <v>56.1</v>
      </c>
      <c r="F10" s="37">
        <v>40</v>
      </c>
      <c r="G10" s="40"/>
      <c r="H10" s="12">
        <v>154</v>
      </c>
      <c r="I10" s="43">
        <v>16</v>
      </c>
      <c r="J10" s="19">
        <v>250</v>
      </c>
      <c r="K10" s="37">
        <v>24</v>
      </c>
      <c r="L10" s="40"/>
      <c r="M10" s="10">
        <v>188</v>
      </c>
      <c r="N10" s="43">
        <v>26</v>
      </c>
      <c r="O10" s="19"/>
      <c r="P10" s="3">
        <f t="shared" si="0"/>
        <v>698</v>
      </c>
      <c r="Q10" s="3">
        <f t="shared" si="3"/>
        <v>69.8</v>
      </c>
      <c r="R10" s="3">
        <f t="shared" si="1"/>
        <v>24.420677361853834</v>
      </c>
    </row>
    <row r="11" spans="1:18" ht="23.25" customHeight="1" x14ac:dyDescent="0.25">
      <c r="A11" s="25">
        <f t="shared" si="4"/>
        <v>7</v>
      </c>
      <c r="B11" s="33" t="s">
        <v>28</v>
      </c>
      <c r="C11" s="25" t="s">
        <v>7</v>
      </c>
      <c r="D11" s="25">
        <v>280</v>
      </c>
      <c r="E11" s="21">
        <f t="shared" si="2"/>
        <v>84</v>
      </c>
      <c r="F11" s="37">
        <v>30</v>
      </c>
      <c r="G11" s="40"/>
      <c r="H11" s="12">
        <v>68</v>
      </c>
      <c r="I11" s="43">
        <v>98</v>
      </c>
      <c r="J11" s="19">
        <v>120</v>
      </c>
      <c r="K11" s="37">
        <v>56</v>
      </c>
      <c r="L11" s="40"/>
      <c r="M11" s="10">
        <v>64</v>
      </c>
      <c r="N11" s="43">
        <v>53</v>
      </c>
      <c r="O11" s="19">
        <v>55</v>
      </c>
      <c r="P11" s="3">
        <f t="shared" si="0"/>
        <v>544</v>
      </c>
      <c r="Q11" s="3">
        <f t="shared" si="3"/>
        <v>54.4</v>
      </c>
      <c r="R11" s="3">
        <f t="shared" si="1"/>
        <v>-35.238095238095241</v>
      </c>
    </row>
    <row r="12" spans="1:18" ht="18.75" customHeight="1" x14ac:dyDescent="0.25">
      <c r="A12" s="25">
        <f t="shared" si="4"/>
        <v>8</v>
      </c>
      <c r="B12" s="33" t="s">
        <v>13</v>
      </c>
      <c r="C12" s="25" t="s">
        <v>7</v>
      </c>
      <c r="D12" s="25">
        <v>185</v>
      </c>
      <c r="E12" s="21">
        <f t="shared" si="2"/>
        <v>55.5</v>
      </c>
      <c r="F12" s="37"/>
      <c r="G12" s="40">
        <v>200</v>
      </c>
      <c r="H12" s="12"/>
      <c r="I12" s="43">
        <v>140</v>
      </c>
      <c r="J12" s="19">
        <v>8</v>
      </c>
      <c r="K12" s="37"/>
      <c r="L12" s="40">
        <v>150</v>
      </c>
      <c r="M12" s="10"/>
      <c r="N12" s="43"/>
      <c r="O12" s="19"/>
      <c r="P12" s="3">
        <f t="shared" si="0"/>
        <v>498</v>
      </c>
      <c r="Q12" s="3">
        <f t="shared" si="3"/>
        <v>49.8</v>
      </c>
      <c r="R12" s="3">
        <f t="shared" si="1"/>
        <v>-10.270270270270274</v>
      </c>
    </row>
    <row r="13" spans="1:18" ht="18" customHeight="1" x14ac:dyDescent="0.25">
      <c r="A13" s="25">
        <f t="shared" si="4"/>
        <v>9</v>
      </c>
      <c r="B13" s="33" t="s">
        <v>29</v>
      </c>
      <c r="C13" s="25" t="s">
        <v>7</v>
      </c>
      <c r="D13" s="25">
        <v>15</v>
      </c>
      <c r="E13" s="21">
        <f t="shared" si="2"/>
        <v>4.5</v>
      </c>
      <c r="F13" s="37"/>
      <c r="G13" s="40"/>
      <c r="H13" s="12">
        <v>20</v>
      </c>
      <c r="I13" s="43"/>
      <c r="J13" s="19"/>
      <c r="K13" s="37"/>
      <c r="L13" s="40"/>
      <c r="M13" s="10">
        <v>20</v>
      </c>
      <c r="N13" s="43"/>
      <c r="O13" s="19">
        <v>20</v>
      </c>
      <c r="P13" s="3">
        <f t="shared" si="0"/>
        <v>60</v>
      </c>
      <c r="Q13" s="3">
        <f t="shared" si="3"/>
        <v>6</v>
      </c>
      <c r="R13" s="3">
        <f t="shared" si="1"/>
        <v>33.333333333333343</v>
      </c>
    </row>
    <row r="14" spans="1:18" ht="23.25" customHeight="1" x14ac:dyDescent="0.25">
      <c r="A14" s="25">
        <f t="shared" si="4"/>
        <v>10</v>
      </c>
      <c r="B14" s="33" t="s">
        <v>14</v>
      </c>
      <c r="C14" s="25" t="s">
        <v>7</v>
      </c>
      <c r="D14" s="25">
        <v>200</v>
      </c>
      <c r="E14" s="21">
        <f t="shared" si="2"/>
        <v>60</v>
      </c>
      <c r="F14" s="37">
        <v>200</v>
      </c>
      <c r="G14" s="40"/>
      <c r="H14" s="12"/>
      <c r="I14" s="43"/>
      <c r="J14" s="19"/>
      <c r="K14" s="37">
        <v>200</v>
      </c>
      <c r="L14" s="40"/>
      <c r="M14" s="10"/>
      <c r="N14" s="43"/>
      <c r="O14" s="19"/>
      <c r="P14" s="3">
        <f t="shared" si="0"/>
        <v>400</v>
      </c>
      <c r="Q14" s="3">
        <f t="shared" si="3"/>
        <v>40</v>
      </c>
      <c r="R14" s="3">
        <f t="shared" si="1"/>
        <v>-33.333333333333329</v>
      </c>
    </row>
    <row r="15" spans="1:18" x14ac:dyDescent="0.25">
      <c r="A15" s="25">
        <f t="shared" si="4"/>
        <v>11</v>
      </c>
      <c r="B15" s="33" t="s">
        <v>15</v>
      </c>
      <c r="C15" s="25" t="s">
        <v>7</v>
      </c>
      <c r="D15" s="25">
        <v>70</v>
      </c>
      <c r="E15" s="21">
        <f t="shared" si="2"/>
        <v>21</v>
      </c>
      <c r="F15" s="37"/>
      <c r="G15" s="40"/>
      <c r="H15" s="12"/>
      <c r="I15" s="43">
        <v>20</v>
      </c>
      <c r="J15" s="19">
        <v>95</v>
      </c>
      <c r="K15" s="37">
        <v>20</v>
      </c>
      <c r="L15" s="40"/>
      <c r="M15" s="10">
        <v>20</v>
      </c>
      <c r="N15" s="43"/>
      <c r="O15" s="19">
        <v>119</v>
      </c>
      <c r="P15" s="3">
        <f t="shared" si="0"/>
        <v>274</v>
      </c>
      <c r="Q15" s="3">
        <f t="shared" si="3"/>
        <v>27.4</v>
      </c>
      <c r="R15" s="3">
        <f t="shared" si="1"/>
        <v>30.476190476190482</v>
      </c>
    </row>
    <row r="16" spans="1:18" x14ac:dyDescent="0.25">
      <c r="A16" s="25">
        <f t="shared" si="4"/>
        <v>12</v>
      </c>
      <c r="B16" s="33" t="s">
        <v>43</v>
      </c>
      <c r="C16" s="25" t="s">
        <v>7</v>
      </c>
      <c r="D16" s="25">
        <v>30</v>
      </c>
      <c r="E16" s="21">
        <f t="shared" si="2"/>
        <v>9</v>
      </c>
      <c r="F16" s="37">
        <v>68</v>
      </c>
      <c r="G16" s="40"/>
      <c r="H16" s="12"/>
      <c r="I16" s="43"/>
      <c r="J16" s="19"/>
      <c r="K16" s="37">
        <v>78</v>
      </c>
      <c r="L16" s="40"/>
      <c r="M16" s="10"/>
      <c r="N16" s="43"/>
      <c r="O16" s="19"/>
      <c r="P16" s="3">
        <f t="shared" si="0"/>
        <v>146</v>
      </c>
      <c r="Q16" s="3">
        <f t="shared" si="3"/>
        <v>14.6</v>
      </c>
      <c r="R16" s="3">
        <f t="shared" si="1"/>
        <v>62.222222222222229</v>
      </c>
    </row>
    <row r="17" spans="1:18" x14ac:dyDescent="0.25">
      <c r="A17" s="25">
        <f t="shared" si="4"/>
        <v>13</v>
      </c>
      <c r="B17" s="33" t="s">
        <v>16</v>
      </c>
      <c r="C17" s="25" t="s">
        <v>7</v>
      </c>
      <c r="D17" s="25">
        <v>35</v>
      </c>
      <c r="E17" s="21">
        <f t="shared" si="2"/>
        <v>10.5</v>
      </c>
      <c r="F17" s="37"/>
      <c r="G17" s="40"/>
      <c r="H17" s="12"/>
      <c r="I17" s="43">
        <v>92</v>
      </c>
      <c r="J17" s="19"/>
      <c r="K17" s="37"/>
      <c r="L17" s="40"/>
      <c r="M17" s="10"/>
      <c r="N17" s="43">
        <v>74</v>
      </c>
      <c r="O17" s="19"/>
      <c r="P17" s="3">
        <f t="shared" si="0"/>
        <v>166</v>
      </c>
      <c r="Q17" s="3">
        <f t="shared" si="3"/>
        <v>16.600000000000001</v>
      </c>
      <c r="R17" s="3">
        <f t="shared" si="1"/>
        <v>58.09523809523813</v>
      </c>
    </row>
    <row r="18" spans="1:18" x14ac:dyDescent="0.25">
      <c r="A18" s="25">
        <f t="shared" si="4"/>
        <v>14</v>
      </c>
      <c r="B18" s="33" t="s">
        <v>30</v>
      </c>
      <c r="C18" s="25" t="s">
        <v>7</v>
      </c>
      <c r="D18" s="25">
        <v>58</v>
      </c>
      <c r="E18" s="21">
        <f t="shared" si="2"/>
        <v>17.399999999999999</v>
      </c>
      <c r="F18" s="37"/>
      <c r="G18" s="40"/>
      <c r="H18" s="12">
        <v>68</v>
      </c>
      <c r="I18" s="43"/>
      <c r="J18" s="19"/>
      <c r="K18" s="37"/>
      <c r="L18" s="40"/>
      <c r="M18" s="10">
        <v>61</v>
      </c>
      <c r="N18" s="43"/>
      <c r="O18" s="19"/>
      <c r="P18" s="3">
        <f t="shared" si="0"/>
        <v>129</v>
      </c>
      <c r="Q18" s="3">
        <f t="shared" si="3"/>
        <v>12.9</v>
      </c>
      <c r="R18" s="3">
        <f t="shared" si="1"/>
        <v>-25.862068965517238</v>
      </c>
    </row>
    <row r="19" spans="1:18" x14ac:dyDescent="0.25">
      <c r="A19" s="25">
        <f t="shared" si="4"/>
        <v>15</v>
      </c>
      <c r="B19" s="33" t="s">
        <v>17</v>
      </c>
      <c r="C19" s="25" t="s">
        <v>7</v>
      </c>
      <c r="D19" s="25">
        <v>300</v>
      </c>
      <c r="E19" s="21">
        <f t="shared" si="2"/>
        <v>90</v>
      </c>
      <c r="F19" s="37"/>
      <c r="G19" s="40">
        <v>130</v>
      </c>
      <c r="H19" s="12">
        <v>30</v>
      </c>
      <c r="I19" s="43"/>
      <c r="J19" s="19"/>
      <c r="K19" s="37"/>
      <c r="L19" s="40">
        <v>166</v>
      </c>
      <c r="M19" s="10">
        <v>23</v>
      </c>
      <c r="N19" s="43">
        <v>103</v>
      </c>
      <c r="O19" s="19"/>
      <c r="P19" s="3">
        <f t="shared" si="0"/>
        <v>452</v>
      </c>
      <c r="Q19" s="3">
        <f t="shared" si="3"/>
        <v>45.2</v>
      </c>
      <c r="R19" s="3">
        <f t="shared" si="1"/>
        <v>-49.777777777777779</v>
      </c>
    </row>
    <row r="20" spans="1:18" x14ac:dyDescent="0.25">
      <c r="A20" s="25">
        <f t="shared" si="4"/>
        <v>16</v>
      </c>
      <c r="B20" s="33" t="s">
        <v>31</v>
      </c>
      <c r="C20" s="25" t="s">
        <v>7</v>
      </c>
      <c r="D20" s="25">
        <v>150</v>
      </c>
      <c r="E20" s="21">
        <f t="shared" si="2"/>
        <v>45</v>
      </c>
      <c r="F20" s="37"/>
      <c r="G20" s="40"/>
      <c r="H20" s="12"/>
      <c r="I20" s="43"/>
      <c r="J20" s="19"/>
      <c r="K20" s="37"/>
      <c r="L20" s="40">
        <v>93</v>
      </c>
      <c r="M20" s="10"/>
      <c r="N20" s="43"/>
      <c r="O20" s="19"/>
      <c r="P20" s="3">
        <f t="shared" si="0"/>
        <v>93</v>
      </c>
      <c r="Q20" s="3">
        <f t="shared" si="3"/>
        <v>9.3000000000000007</v>
      </c>
      <c r="R20" s="3">
        <f t="shared" si="1"/>
        <v>-79.333333333333329</v>
      </c>
    </row>
    <row r="21" spans="1:18" x14ac:dyDescent="0.25">
      <c r="A21" s="25">
        <f t="shared" si="4"/>
        <v>17</v>
      </c>
      <c r="B21" s="33" t="s">
        <v>18</v>
      </c>
      <c r="C21" s="25" t="s">
        <v>7</v>
      </c>
      <c r="D21" s="25">
        <v>50</v>
      </c>
      <c r="E21" s="21">
        <f t="shared" si="2"/>
        <v>15</v>
      </c>
      <c r="F21" s="37"/>
      <c r="G21" s="40"/>
      <c r="H21" s="12"/>
      <c r="I21" s="43"/>
      <c r="J21" s="19"/>
      <c r="K21" s="37"/>
      <c r="L21" s="40">
        <v>75</v>
      </c>
      <c r="M21" s="10"/>
      <c r="N21" s="43"/>
      <c r="O21" s="19"/>
      <c r="P21" s="3">
        <f t="shared" si="0"/>
        <v>75</v>
      </c>
      <c r="Q21" s="3">
        <f t="shared" si="3"/>
        <v>7.5</v>
      </c>
      <c r="R21" s="3">
        <f t="shared" si="1"/>
        <v>-50</v>
      </c>
    </row>
    <row r="22" spans="1:18" x14ac:dyDescent="0.25">
      <c r="A22" s="25">
        <f t="shared" si="4"/>
        <v>18</v>
      </c>
      <c r="B22" s="33" t="s">
        <v>19</v>
      </c>
      <c r="C22" s="25" t="s">
        <v>7</v>
      </c>
      <c r="D22" s="25">
        <v>10</v>
      </c>
      <c r="E22" s="21">
        <f t="shared" si="2"/>
        <v>3</v>
      </c>
      <c r="F22" s="37"/>
      <c r="G22" s="40"/>
      <c r="H22" s="12"/>
      <c r="I22" s="43"/>
      <c r="J22" s="19"/>
      <c r="K22" s="37">
        <v>15</v>
      </c>
      <c r="L22" s="41"/>
      <c r="M22" s="10"/>
      <c r="N22" s="43"/>
      <c r="O22" s="19"/>
      <c r="P22" s="3">
        <f t="shared" si="0"/>
        <v>15</v>
      </c>
      <c r="Q22" s="3">
        <f t="shared" si="3"/>
        <v>1.5</v>
      </c>
      <c r="R22" s="3">
        <f t="shared" si="1"/>
        <v>-50</v>
      </c>
    </row>
    <row r="23" spans="1:18" x14ac:dyDescent="0.25">
      <c r="A23" s="25">
        <f t="shared" si="4"/>
        <v>19</v>
      </c>
      <c r="B23" s="33" t="s">
        <v>20</v>
      </c>
      <c r="C23" s="25" t="s">
        <v>7</v>
      </c>
      <c r="D23" s="25">
        <v>10</v>
      </c>
      <c r="E23" s="21">
        <f t="shared" si="2"/>
        <v>3</v>
      </c>
      <c r="F23" s="37"/>
      <c r="G23" s="40"/>
      <c r="H23" s="12"/>
      <c r="I23" s="43">
        <v>10</v>
      </c>
      <c r="J23" s="19"/>
      <c r="K23" s="39">
        <v>10</v>
      </c>
      <c r="L23" s="40">
        <v>12</v>
      </c>
      <c r="M23" s="23">
        <v>10</v>
      </c>
      <c r="N23" s="43"/>
      <c r="O23" s="19"/>
      <c r="P23" s="3">
        <f t="shared" si="0"/>
        <v>42</v>
      </c>
      <c r="Q23" s="3">
        <f t="shared" si="3"/>
        <v>4.2</v>
      </c>
      <c r="R23" s="3">
        <f t="shared" si="1"/>
        <v>40</v>
      </c>
    </row>
    <row r="24" spans="1:18" x14ac:dyDescent="0.25">
      <c r="A24" s="25">
        <f t="shared" si="4"/>
        <v>20</v>
      </c>
      <c r="B24" s="33" t="s">
        <v>21</v>
      </c>
      <c r="C24" s="25" t="s">
        <v>7</v>
      </c>
      <c r="D24" s="25">
        <v>30</v>
      </c>
      <c r="E24" s="21">
        <f t="shared" si="2"/>
        <v>9</v>
      </c>
      <c r="F24" s="37">
        <v>9</v>
      </c>
      <c r="G24" s="40">
        <v>13</v>
      </c>
      <c r="H24" s="12">
        <v>4</v>
      </c>
      <c r="I24" s="43">
        <v>4</v>
      </c>
      <c r="J24" s="19">
        <v>7</v>
      </c>
      <c r="K24" s="39">
        <v>10</v>
      </c>
      <c r="L24" s="42">
        <v>11</v>
      </c>
      <c r="M24" s="23">
        <v>5</v>
      </c>
      <c r="N24" s="43">
        <v>13.2</v>
      </c>
      <c r="O24" s="19">
        <v>5.25</v>
      </c>
      <c r="P24" s="3">
        <f t="shared" si="0"/>
        <v>81.45</v>
      </c>
      <c r="Q24" s="3">
        <f t="shared" si="3"/>
        <v>8.1449999999999996</v>
      </c>
      <c r="R24" s="3">
        <f t="shared" si="1"/>
        <v>-9.5</v>
      </c>
    </row>
    <row r="25" spans="1:18" x14ac:dyDescent="0.25">
      <c r="A25" s="25">
        <f t="shared" si="4"/>
        <v>21</v>
      </c>
      <c r="B25" s="33" t="s">
        <v>22</v>
      </c>
      <c r="C25" s="25" t="s">
        <v>7</v>
      </c>
      <c r="D25" s="25">
        <v>15</v>
      </c>
      <c r="E25" s="21">
        <f t="shared" si="2"/>
        <v>4.5</v>
      </c>
      <c r="F25" s="37">
        <v>8</v>
      </c>
      <c r="G25" s="40"/>
      <c r="H25" s="12"/>
      <c r="I25" s="43">
        <v>10.6</v>
      </c>
      <c r="J25" s="19">
        <v>11.4</v>
      </c>
      <c r="K25" s="37">
        <v>10</v>
      </c>
      <c r="L25" s="42"/>
      <c r="M25" s="10">
        <v>9</v>
      </c>
      <c r="N25" s="43">
        <v>2.5</v>
      </c>
      <c r="O25" s="19">
        <v>14</v>
      </c>
      <c r="P25" s="3">
        <f t="shared" si="0"/>
        <v>65.5</v>
      </c>
      <c r="Q25" s="3">
        <f t="shared" si="3"/>
        <v>6.55</v>
      </c>
      <c r="R25" s="3">
        <f t="shared" si="1"/>
        <v>45.555555555555543</v>
      </c>
    </row>
    <row r="26" spans="1:18" x14ac:dyDescent="0.25">
      <c r="A26" s="25">
        <f t="shared" si="4"/>
        <v>22</v>
      </c>
      <c r="B26" s="33" t="s">
        <v>32</v>
      </c>
      <c r="C26" s="25" t="s">
        <v>7</v>
      </c>
      <c r="D26" s="25">
        <v>40</v>
      </c>
      <c r="E26" s="21">
        <f t="shared" si="2"/>
        <v>12</v>
      </c>
      <c r="F26" s="37"/>
      <c r="G26" s="40">
        <v>40</v>
      </c>
      <c r="H26" s="12">
        <v>10</v>
      </c>
      <c r="I26" s="43"/>
      <c r="J26" s="19"/>
      <c r="K26" s="37"/>
      <c r="L26" s="40">
        <v>6</v>
      </c>
      <c r="M26" s="10"/>
      <c r="N26" s="43"/>
      <c r="O26" s="19"/>
      <c r="P26" s="3">
        <f t="shared" si="0"/>
        <v>56</v>
      </c>
      <c r="Q26" s="3">
        <f t="shared" si="3"/>
        <v>5.6</v>
      </c>
      <c r="R26" s="3">
        <f t="shared" si="1"/>
        <v>-53.333333333333336</v>
      </c>
    </row>
    <row r="27" spans="1:18" x14ac:dyDescent="0.25">
      <c r="A27" s="25">
        <f t="shared" si="4"/>
        <v>23</v>
      </c>
      <c r="B27" s="33" t="s">
        <v>23</v>
      </c>
      <c r="C27" s="25" t="s">
        <v>7</v>
      </c>
      <c r="D27" s="25">
        <v>30</v>
      </c>
      <c r="E27" s="21">
        <f t="shared" si="2"/>
        <v>9</v>
      </c>
      <c r="F27" s="37"/>
      <c r="G27" s="40">
        <v>37</v>
      </c>
      <c r="H27" s="12">
        <v>20</v>
      </c>
      <c r="I27" s="43">
        <v>26</v>
      </c>
      <c r="J27" s="19">
        <v>20</v>
      </c>
      <c r="K27" s="37"/>
      <c r="L27" s="40">
        <v>36</v>
      </c>
      <c r="M27" s="10">
        <v>22</v>
      </c>
      <c r="N27" s="43">
        <v>20</v>
      </c>
      <c r="O27" s="19">
        <v>20</v>
      </c>
      <c r="P27" s="3">
        <f t="shared" si="0"/>
        <v>201</v>
      </c>
      <c r="Q27" s="3">
        <f t="shared" si="3"/>
        <v>20.100000000000001</v>
      </c>
      <c r="R27" s="3">
        <f t="shared" si="1"/>
        <v>123.33333333333337</v>
      </c>
    </row>
    <row r="28" spans="1:18" x14ac:dyDescent="0.25">
      <c r="A28" s="25">
        <f t="shared" si="4"/>
        <v>24</v>
      </c>
      <c r="B28" s="33" t="s">
        <v>33</v>
      </c>
      <c r="C28" s="25" t="s">
        <v>7</v>
      </c>
      <c r="D28" s="25">
        <v>1</v>
      </c>
      <c r="E28" s="21">
        <f t="shared" si="2"/>
        <v>0.3</v>
      </c>
      <c r="F28" s="37"/>
      <c r="G28" s="40"/>
      <c r="H28" s="12"/>
      <c r="I28" s="43"/>
      <c r="J28" s="19">
        <v>2</v>
      </c>
      <c r="K28" s="37"/>
      <c r="L28" s="40"/>
      <c r="M28" s="10"/>
      <c r="N28" s="43"/>
      <c r="O28" s="19"/>
      <c r="P28" s="3">
        <f t="shared" si="0"/>
        <v>2</v>
      </c>
      <c r="Q28" s="3">
        <f t="shared" si="3"/>
        <v>0.2</v>
      </c>
      <c r="R28" s="3">
        <f t="shared" si="1"/>
        <v>-33.333333333333329</v>
      </c>
    </row>
    <row r="29" spans="1:18" x14ac:dyDescent="0.25">
      <c r="A29" s="25">
        <f t="shared" si="4"/>
        <v>25</v>
      </c>
      <c r="B29" s="33" t="s">
        <v>35</v>
      </c>
      <c r="C29" s="25" t="s">
        <v>7</v>
      </c>
      <c r="D29" s="25">
        <v>1</v>
      </c>
      <c r="E29" s="21">
        <f t="shared" si="2"/>
        <v>0.3</v>
      </c>
      <c r="F29" s="37"/>
      <c r="G29" s="40">
        <v>4</v>
      </c>
      <c r="H29" s="12"/>
      <c r="I29" s="43"/>
      <c r="J29" s="19"/>
      <c r="K29" s="37"/>
      <c r="L29" s="40"/>
      <c r="M29" s="10"/>
      <c r="N29" s="43"/>
      <c r="O29" s="19"/>
      <c r="P29" s="3">
        <f t="shared" si="0"/>
        <v>4</v>
      </c>
      <c r="Q29" s="3">
        <f t="shared" si="3"/>
        <v>0.4</v>
      </c>
      <c r="R29" s="3">
        <f t="shared" si="1"/>
        <v>33.333333333333343</v>
      </c>
    </row>
    <row r="30" spans="1:18" x14ac:dyDescent="0.25">
      <c r="A30" s="25">
        <f t="shared" si="4"/>
        <v>26</v>
      </c>
      <c r="B30" s="33" t="s">
        <v>36</v>
      </c>
      <c r="C30" s="25" t="s">
        <v>7</v>
      </c>
      <c r="D30" s="25">
        <v>2</v>
      </c>
      <c r="E30" s="21">
        <f t="shared" si="2"/>
        <v>0.6</v>
      </c>
      <c r="F30" s="37"/>
      <c r="G30" s="40"/>
      <c r="H30" s="12"/>
      <c r="I30" s="43"/>
      <c r="J30" s="19"/>
      <c r="K30" s="37"/>
      <c r="L30" s="40">
        <v>8</v>
      </c>
      <c r="M30" s="10"/>
      <c r="N30" s="43">
        <v>8</v>
      </c>
      <c r="O30" s="19"/>
      <c r="P30" s="3">
        <f t="shared" si="0"/>
        <v>16</v>
      </c>
      <c r="Q30" s="3">
        <f t="shared" si="3"/>
        <v>1.6</v>
      </c>
      <c r="R30" s="3">
        <f t="shared" si="1"/>
        <v>166.66666666666669</v>
      </c>
    </row>
    <row r="31" spans="1:18" x14ac:dyDescent="0.25">
      <c r="A31" s="25">
        <f t="shared" si="4"/>
        <v>27</v>
      </c>
      <c r="B31" s="33" t="s">
        <v>24</v>
      </c>
      <c r="C31" s="25" t="s">
        <v>7</v>
      </c>
      <c r="D31" s="25">
        <v>3</v>
      </c>
      <c r="E31" s="21">
        <f t="shared" si="2"/>
        <v>0.89999999999999991</v>
      </c>
      <c r="F31" s="37">
        <v>2</v>
      </c>
      <c r="G31" s="40">
        <v>2</v>
      </c>
      <c r="H31" s="12">
        <v>2</v>
      </c>
      <c r="I31" s="43">
        <v>2</v>
      </c>
      <c r="J31" s="19">
        <v>2</v>
      </c>
      <c r="K31" s="37">
        <v>2</v>
      </c>
      <c r="L31" s="40">
        <v>2</v>
      </c>
      <c r="M31" s="10">
        <v>2</v>
      </c>
      <c r="N31" s="43">
        <v>2</v>
      </c>
      <c r="O31" s="19">
        <v>2</v>
      </c>
      <c r="P31" s="3">
        <f t="shared" si="0"/>
        <v>20</v>
      </c>
      <c r="Q31" s="3">
        <f t="shared" si="3"/>
        <v>2</v>
      </c>
      <c r="R31" s="3">
        <f t="shared" si="1"/>
        <v>122.22222222222226</v>
      </c>
    </row>
    <row r="32" spans="1:18" x14ac:dyDescent="0.25">
      <c r="A32" s="25">
        <v>28</v>
      </c>
      <c r="B32" s="33" t="s">
        <v>44</v>
      </c>
      <c r="C32" s="25" t="s">
        <v>7</v>
      </c>
      <c r="D32" s="25">
        <v>10</v>
      </c>
      <c r="E32" s="21">
        <f t="shared" si="2"/>
        <v>3</v>
      </c>
      <c r="F32" s="38"/>
      <c r="G32" s="40"/>
      <c r="H32" s="12"/>
      <c r="I32" s="43"/>
      <c r="J32" s="29"/>
      <c r="K32" s="38"/>
      <c r="L32" s="40"/>
      <c r="M32" s="10"/>
      <c r="N32" s="43"/>
      <c r="O32" s="29"/>
      <c r="P32" s="3">
        <f t="shared" si="0"/>
        <v>0</v>
      </c>
      <c r="Q32" s="3">
        <f t="shared" si="3"/>
        <v>0</v>
      </c>
      <c r="R32" s="3">
        <f t="shared" si="1"/>
        <v>-100</v>
      </c>
    </row>
    <row r="33" spans="5:15" x14ac:dyDescent="0.25"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5:15" x14ac:dyDescent="0.25"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5:15" x14ac:dyDescent="0.25"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5:15" x14ac:dyDescent="0.25"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5:15" x14ac:dyDescent="0.25"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5:15" x14ac:dyDescent="0.25"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5:15" x14ac:dyDescent="0.25"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5:15" x14ac:dyDescent="0.25"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5:15" x14ac:dyDescent="0.25"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5:15" x14ac:dyDescent="0.2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5:15" x14ac:dyDescent="0.25"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5:15" x14ac:dyDescent="0.25"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5:15" x14ac:dyDescent="0.25"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  <row r="46" spans="5:15" x14ac:dyDescent="0.2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5:15" x14ac:dyDescent="0.25"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5:15" x14ac:dyDescent="0.25"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5:15" x14ac:dyDescent="0.25"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5:15" x14ac:dyDescent="0.25"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5:15" x14ac:dyDescent="0.25"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5:15" x14ac:dyDescent="0.25"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5:15" x14ac:dyDescent="0.25"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5:15" x14ac:dyDescent="0.25"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5:15" x14ac:dyDescent="0.25"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5:15" x14ac:dyDescent="0.2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5:15" x14ac:dyDescent="0.25"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5:15" x14ac:dyDescent="0.25"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</row>
    <row r="59" spans="5:15" x14ac:dyDescent="0.25"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5:15" x14ac:dyDescent="0.25"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5:15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5:15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5:15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5:15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5:15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5:15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5:15" x14ac:dyDescent="0.25"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5:15" x14ac:dyDescent="0.25"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5:15" x14ac:dyDescent="0.25"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5:15" x14ac:dyDescent="0.25"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5:15" x14ac:dyDescent="0.25"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5:15" x14ac:dyDescent="0.25"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5:15" x14ac:dyDescent="0.25"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5:15" x14ac:dyDescent="0.25"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5:15" x14ac:dyDescent="0.25"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spans="5:15" x14ac:dyDescent="0.25"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spans="5:15" x14ac:dyDescent="0.25"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spans="5:15" x14ac:dyDescent="0.25"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spans="5:15" x14ac:dyDescent="0.25"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spans="5:15" x14ac:dyDescent="0.25"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spans="5:14" x14ac:dyDescent="0.25"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spans="5:14" x14ac:dyDescent="0.25"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spans="5:14" x14ac:dyDescent="0.25"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spans="5:14" x14ac:dyDescent="0.25"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spans="5:14" x14ac:dyDescent="0.25"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spans="5:14" x14ac:dyDescent="0.25"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5:14" x14ac:dyDescent="0.25"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spans="5:14" x14ac:dyDescent="0.25"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5:14" x14ac:dyDescent="0.25"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5:14" x14ac:dyDescent="0.25"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5:14" x14ac:dyDescent="0.25"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spans="5:14" x14ac:dyDescent="0.25"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spans="5:14" x14ac:dyDescent="0.25"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spans="5:14" x14ac:dyDescent="0.25"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spans="5:14" x14ac:dyDescent="0.25"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spans="5:14" x14ac:dyDescent="0.25"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spans="5:14" x14ac:dyDescent="0.25"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spans="5:14" x14ac:dyDescent="0.25"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spans="5:14" x14ac:dyDescent="0.25"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spans="5:14" x14ac:dyDescent="0.25"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5:14" x14ac:dyDescent="0.25"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spans="5:14" x14ac:dyDescent="0.25"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spans="5:14" x14ac:dyDescent="0.25"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spans="5:14" x14ac:dyDescent="0.25"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5:14" x14ac:dyDescent="0.25"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spans="5:14" x14ac:dyDescent="0.25"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spans="5:14" x14ac:dyDescent="0.25"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spans="5:14" x14ac:dyDescent="0.25"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spans="5:14" x14ac:dyDescent="0.25"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spans="5:14" x14ac:dyDescent="0.25"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spans="5:14" x14ac:dyDescent="0.25"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spans="5:14" x14ac:dyDescent="0.25"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spans="5:14" x14ac:dyDescent="0.25"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spans="5:14" x14ac:dyDescent="0.25"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spans="5:14" x14ac:dyDescent="0.25"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5:14" x14ac:dyDescent="0.25"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spans="5:14" x14ac:dyDescent="0.25"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spans="5:14" x14ac:dyDescent="0.25"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spans="5:14" x14ac:dyDescent="0.25"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spans="5:14" x14ac:dyDescent="0.25"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5:14" x14ac:dyDescent="0.25"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spans="5:14" x14ac:dyDescent="0.25"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5:14" x14ac:dyDescent="0.25"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spans="5:14" x14ac:dyDescent="0.25"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5:14" x14ac:dyDescent="0.25"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spans="5:14" x14ac:dyDescent="0.25"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spans="5:14" x14ac:dyDescent="0.25"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spans="5:14" x14ac:dyDescent="0.25"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spans="5:14" x14ac:dyDescent="0.25"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spans="5:14" x14ac:dyDescent="0.25"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spans="5:14" x14ac:dyDescent="0.25"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5:14" x14ac:dyDescent="0.25"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spans="5:14" x14ac:dyDescent="0.25"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spans="5:14" x14ac:dyDescent="0.25"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spans="5:14" x14ac:dyDescent="0.25"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spans="5:14" x14ac:dyDescent="0.25"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spans="5:14" x14ac:dyDescent="0.25"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5:14" x14ac:dyDescent="0.25"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spans="5:14" x14ac:dyDescent="0.25"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spans="5:14" x14ac:dyDescent="0.25"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spans="5:14" x14ac:dyDescent="0.25"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spans="5:14" x14ac:dyDescent="0.25"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spans="5:14" x14ac:dyDescent="0.25"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spans="5:14" x14ac:dyDescent="0.25"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spans="5:14" x14ac:dyDescent="0.25"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spans="5:14" x14ac:dyDescent="0.25"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spans="5:14" x14ac:dyDescent="0.25"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spans="5:14" x14ac:dyDescent="0.25"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spans="5:14" x14ac:dyDescent="0.25"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5:14" x14ac:dyDescent="0.25"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spans="5:14" x14ac:dyDescent="0.25"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spans="5:14" x14ac:dyDescent="0.25"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spans="5:14" x14ac:dyDescent="0.25"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spans="5:14" x14ac:dyDescent="0.25"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spans="5:14" x14ac:dyDescent="0.25"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5:14" x14ac:dyDescent="0.25"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spans="5:14" x14ac:dyDescent="0.25"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spans="5:14" x14ac:dyDescent="0.25"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spans="5:14" x14ac:dyDescent="0.25"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spans="5:14" x14ac:dyDescent="0.25"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spans="5:14" x14ac:dyDescent="0.25"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spans="5:14" x14ac:dyDescent="0.25"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spans="5:14" x14ac:dyDescent="0.25"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5:14" x14ac:dyDescent="0.25"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spans="5:14" x14ac:dyDescent="0.25"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spans="5:14" x14ac:dyDescent="0.25"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spans="5:14" x14ac:dyDescent="0.25"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5:14" x14ac:dyDescent="0.25"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5:14" x14ac:dyDescent="0.25"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spans="5:14" x14ac:dyDescent="0.25"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spans="5:14" x14ac:dyDescent="0.25"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spans="5:14" x14ac:dyDescent="0.25"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5:14" x14ac:dyDescent="0.25"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spans="5:14" x14ac:dyDescent="0.25"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spans="5:14" x14ac:dyDescent="0.25"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spans="5:14" x14ac:dyDescent="0.25"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spans="5:14" x14ac:dyDescent="0.25"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spans="5:14" x14ac:dyDescent="0.25"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spans="5:14" x14ac:dyDescent="0.25"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spans="5:14" x14ac:dyDescent="0.25"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spans="5:14" x14ac:dyDescent="0.25"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5:14" x14ac:dyDescent="0.25"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spans="5:14" x14ac:dyDescent="0.25"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spans="5:14" x14ac:dyDescent="0.25"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spans="5:14" x14ac:dyDescent="0.25"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spans="5:14" x14ac:dyDescent="0.25"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spans="5:14" x14ac:dyDescent="0.25"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5:14" x14ac:dyDescent="0.25"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spans="5:14" x14ac:dyDescent="0.25"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spans="5:14" x14ac:dyDescent="0.25"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spans="5:14" x14ac:dyDescent="0.25"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spans="5:14" x14ac:dyDescent="0.25"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spans="5:14" x14ac:dyDescent="0.25"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spans="5:14" x14ac:dyDescent="0.25"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spans="5:14" x14ac:dyDescent="0.25"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spans="5:14" x14ac:dyDescent="0.25"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spans="5:14" x14ac:dyDescent="0.25"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spans="5:14" x14ac:dyDescent="0.25"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spans="5:14" x14ac:dyDescent="0.25"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spans="5:14" x14ac:dyDescent="0.25"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spans="5:14" x14ac:dyDescent="0.25"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5:14" x14ac:dyDescent="0.25"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5:14" x14ac:dyDescent="0.25"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spans="5:14" x14ac:dyDescent="0.25"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5:14" x14ac:dyDescent="0.25"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5:14" x14ac:dyDescent="0.25"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5:14" x14ac:dyDescent="0.25"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spans="5:14" x14ac:dyDescent="0.25"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spans="5:14" x14ac:dyDescent="0.25"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spans="5:14" x14ac:dyDescent="0.25"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spans="5:14" x14ac:dyDescent="0.25"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spans="5:14" x14ac:dyDescent="0.25"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spans="5:14" x14ac:dyDescent="0.25"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spans="5:14" x14ac:dyDescent="0.25"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spans="5:14" x14ac:dyDescent="0.25"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5:14" x14ac:dyDescent="0.25"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5:14" x14ac:dyDescent="0.25"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5:14" x14ac:dyDescent="0.25"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5:14" x14ac:dyDescent="0.25"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5:14" x14ac:dyDescent="0.25"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5:14" x14ac:dyDescent="0.25"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5:14" x14ac:dyDescent="0.25"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5:14" x14ac:dyDescent="0.25"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5:14" x14ac:dyDescent="0.25"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5:14" x14ac:dyDescent="0.25"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5:14" x14ac:dyDescent="0.25"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5:14" x14ac:dyDescent="0.25"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spans="5:14" x14ac:dyDescent="0.25"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spans="5:14" x14ac:dyDescent="0.25"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spans="5:14" x14ac:dyDescent="0.25"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spans="5:14" x14ac:dyDescent="0.25"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spans="5:14" x14ac:dyDescent="0.25"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5:14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spans="5:14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spans="5:14" x14ac:dyDescent="0.25"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spans="5:14" x14ac:dyDescent="0.25"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spans="5:14" x14ac:dyDescent="0.25"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spans="5:14" x14ac:dyDescent="0.25"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spans="5:14" x14ac:dyDescent="0.25"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5:14" x14ac:dyDescent="0.25"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5:16" x14ac:dyDescent="0.25"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5:16" x14ac:dyDescent="0.25"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5:16" x14ac:dyDescent="0.25"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5:16" x14ac:dyDescent="0.25"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5:16" x14ac:dyDescent="0.25"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5:16" x14ac:dyDescent="0.25"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5:16" x14ac:dyDescent="0.25"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5:16" x14ac:dyDescent="0.25"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5:16" x14ac:dyDescent="0.25"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5:16" x14ac:dyDescent="0.25"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5:16" x14ac:dyDescent="0.25"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5:16" x14ac:dyDescent="0.25"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5:16" x14ac:dyDescent="0.25"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5"/>
    </row>
    <row r="254" spans="5:16" x14ac:dyDescent="0.25"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5"/>
    </row>
    <row r="255" spans="5:16" x14ac:dyDescent="0.25"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5"/>
    </row>
    <row r="256" spans="5:16" x14ac:dyDescent="0.25"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5"/>
    </row>
    <row r="257" spans="5:18" x14ac:dyDescent="0.25"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5"/>
    </row>
    <row r="258" spans="5:18" x14ac:dyDescent="0.25"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5"/>
    </row>
    <row r="259" spans="5:18" x14ac:dyDescent="0.25"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5"/>
    </row>
    <row r="260" spans="5:18" x14ac:dyDescent="0.25"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5"/>
    </row>
    <row r="261" spans="5:18" x14ac:dyDescent="0.25"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5"/>
    </row>
    <row r="262" spans="5:18" x14ac:dyDescent="0.25"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5"/>
    </row>
    <row r="263" spans="5:18" x14ac:dyDescent="0.25"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5"/>
    </row>
    <row r="264" spans="5:18" x14ac:dyDescent="0.25"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5"/>
    </row>
    <row r="265" spans="5:18" x14ac:dyDescent="0.25"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5"/>
    </row>
    <row r="266" spans="5:18" x14ac:dyDescent="0.25"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5"/>
    </row>
    <row r="267" spans="5:18" x14ac:dyDescent="0.25"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5"/>
    </row>
    <row r="268" spans="5:18" x14ac:dyDescent="0.25"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5"/>
    </row>
    <row r="269" spans="5:18" x14ac:dyDescent="0.25"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5"/>
    </row>
    <row r="270" spans="5:18" x14ac:dyDescent="0.25"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5"/>
    </row>
    <row r="271" spans="5:18" x14ac:dyDescent="0.25"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5"/>
    </row>
    <row r="272" spans="5:18" x14ac:dyDescent="0.25"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5"/>
      <c r="Q272" s="36"/>
      <c r="R272" s="36"/>
    </row>
    <row r="273" spans="5:18" x14ac:dyDescent="0.25"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5"/>
      <c r="Q273" s="36"/>
      <c r="R273" s="36"/>
    </row>
    <row r="274" spans="5:18" x14ac:dyDescent="0.25"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5"/>
      <c r="Q274" s="36"/>
      <c r="R274" s="36"/>
    </row>
    <row r="275" spans="5:18" x14ac:dyDescent="0.25"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5"/>
      <c r="Q275" s="36"/>
      <c r="R275" s="36"/>
    </row>
    <row r="276" spans="5:18" x14ac:dyDescent="0.25"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5"/>
      <c r="Q276" s="36"/>
      <c r="R276" s="36"/>
    </row>
    <row r="277" spans="5:18" x14ac:dyDescent="0.25"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5"/>
      <c r="Q277" s="36"/>
      <c r="R277" s="36"/>
    </row>
    <row r="278" spans="5:18" x14ac:dyDescent="0.25"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5"/>
      <c r="Q278" s="36"/>
      <c r="R278" s="36"/>
    </row>
    <row r="279" spans="5:18" x14ac:dyDescent="0.25"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5"/>
      <c r="Q279" s="36"/>
      <c r="R279" s="36"/>
    </row>
    <row r="280" spans="5:18" x14ac:dyDescent="0.25"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5"/>
      <c r="Q280" s="36"/>
      <c r="R280" s="36"/>
    </row>
    <row r="281" spans="5:18" x14ac:dyDescent="0.25"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5"/>
      <c r="Q281" s="36"/>
      <c r="R281" s="36"/>
    </row>
    <row r="282" spans="5:18" x14ac:dyDescent="0.25"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5"/>
      <c r="Q282" s="36"/>
      <c r="R282" s="36"/>
    </row>
    <row r="283" spans="5:18" x14ac:dyDescent="0.25"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5"/>
      <c r="Q283" s="36"/>
      <c r="R283" s="36"/>
    </row>
    <row r="284" spans="5:18" x14ac:dyDescent="0.25"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5"/>
      <c r="Q284" s="36"/>
      <c r="R284" s="36"/>
    </row>
    <row r="285" spans="5:18" x14ac:dyDescent="0.25"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5"/>
      <c r="Q285" s="36"/>
      <c r="R285" s="36"/>
    </row>
    <row r="286" spans="5:18" x14ac:dyDescent="0.25"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5"/>
      <c r="Q286" s="36"/>
      <c r="R286" s="36"/>
    </row>
    <row r="287" spans="5:18" x14ac:dyDescent="0.25"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5"/>
      <c r="Q287" s="36"/>
      <c r="R287" s="36"/>
    </row>
    <row r="288" spans="5:18" x14ac:dyDescent="0.25"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5"/>
      <c r="Q288" s="36"/>
      <c r="R288" s="36"/>
    </row>
    <row r="289" spans="5:18" x14ac:dyDescent="0.25"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5"/>
      <c r="Q289" s="36"/>
      <c r="R289" s="36"/>
    </row>
    <row r="290" spans="5:18" x14ac:dyDescent="0.25"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5"/>
      <c r="Q290" s="36"/>
      <c r="R290" s="36"/>
    </row>
    <row r="291" spans="5:18" x14ac:dyDescent="0.25"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5"/>
      <c r="Q291" s="36"/>
      <c r="R291" s="36"/>
    </row>
    <row r="292" spans="5:18" x14ac:dyDescent="0.25"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5"/>
      <c r="Q292" s="36"/>
      <c r="R292" s="36"/>
    </row>
    <row r="293" spans="5:18" x14ac:dyDescent="0.25"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5"/>
      <c r="Q293" s="36"/>
      <c r="R293" s="36"/>
    </row>
    <row r="294" spans="5:18" x14ac:dyDescent="0.25"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5"/>
      <c r="Q294" s="36"/>
      <c r="R294" s="36"/>
    </row>
    <row r="295" spans="5:18" x14ac:dyDescent="0.25"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5"/>
      <c r="Q295" s="36"/>
      <c r="R295" s="36"/>
    </row>
    <row r="296" spans="5:18" x14ac:dyDescent="0.25"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5"/>
      <c r="Q296" s="36"/>
      <c r="R296" s="36"/>
    </row>
    <row r="297" spans="5:18" x14ac:dyDescent="0.25"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5"/>
      <c r="Q297" s="36"/>
      <c r="R297" s="36"/>
    </row>
    <row r="298" spans="5:18" x14ac:dyDescent="0.25"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5"/>
      <c r="Q298" s="36"/>
      <c r="R298" s="36"/>
    </row>
    <row r="299" spans="5:18" x14ac:dyDescent="0.25"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5"/>
      <c r="Q299" s="36"/>
      <c r="R299" s="36"/>
    </row>
    <row r="300" spans="5:18" x14ac:dyDescent="0.25"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5"/>
      <c r="Q300" s="36"/>
      <c r="R300" s="36"/>
    </row>
    <row r="301" spans="5:18" x14ac:dyDescent="0.25"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5"/>
      <c r="Q301" s="36"/>
      <c r="R301" s="36"/>
    </row>
    <row r="302" spans="5:18" x14ac:dyDescent="0.25"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5"/>
      <c r="Q302" s="36"/>
      <c r="R302" s="36"/>
    </row>
    <row r="303" spans="5:18" x14ac:dyDescent="0.25"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5"/>
      <c r="Q303" s="36"/>
      <c r="R303" s="36"/>
    </row>
    <row r="304" spans="5:18" x14ac:dyDescent="0.25"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5"/>
      <c r="Q304" s="36"/>
      <c r="R304" s="36"/>
    </row>
    <row r="305" spans="5:18" x14ac:dyDescent="0.25"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5"/>
      <c r="Q305" s="36"/>
      <c r="R305" s="36"/>
    </row>
    <row r="306" spans="5:18" x14ac:dyDescent="0.25"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5"/>
      <c r="Q306" s="36"/>
      <c r="R306" s="36"/>
    </row>
    <row r="307" spans="5:18" x14ac:dyDescent="0.25"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5"/>
      <c r="Q307" s="36"/>
      <c r="R307" s="36"/>
    </row>
    <row r="308" spans="5:18" x14ac:dyDescent="0.25"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5"/>
      <c r="Q308" s="36"/>
      <c r="R308" s="36"/>
    </row>
    <row r="309" spans="5:18" x14ac:dyDescent="0.25"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5"/>
      <c r="Q309" s="36"/>
      <c r="R309" s="36"/>
    </row>
    <row r="310" spans="5:18" x14ac:dyDescent="0.25"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5"/>
      <c r="Q310" s="36"/>
      <c r="R310" s="36"/>
    </row>
    <row r="311" spans="5:18" x14ac:dyDescent="0.25"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5"/>
      <c r="Q311" s="36"/>
      <c r="R311" s="36"/>
    </row>
    <row r="312" spans="5:18" x14ac:dyDescent="0.25"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5"/>
      <c r="Q312" s="36"/>
      <c r="R312" s="36"/>
    </row>
    <row r="313" spans="5:18" x14ac:dyDescent="0.25"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5"/>
      <c r="Q313" s="36"/>
      <c r="R313" s="36"/>
    </row>
    <row r="314" spans="5:18" x14ac:dyDescent="0.25"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5"/>
      <c r="Q314" s="36"/>
      <c r="R314" s="36"/>
    </row>
    <row r="315" spans="5:18" x14ac:dyDescent="0.25"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5"/>
      <c r="Q315" s="36"/>
      <c r="R315" s="36"/>
    </row>
    <row r="316" spans="5:18" x14ac:dyDescent="0.25"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5"/>
      <c r="Q316" s="36"/>
      <c r="R316" s="36"/>
    </row>
    <row r="317" spans="5:18" x14ac:dyDescent="0.25"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5"/>
      <c r="Q317" s="36"/>
      <c r="R317" s="36"/>
    </row>
    <row r="318" spans="5:18" x14ac:dyDescent="0.25"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5"/>
      <c r="Q318" s="36"/>
      <c r="R318" s="36"/>
    </row>
    <row r="319" spans="5:18" x14ac:dyDescent="0.25"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5"/>
      <c r="Q319" s="36"/>
      <c r="R319" s="36"/>
    </row>
    <row r="320" spans="5:18" x14ac:dyDescent="0.25"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5"/>
      <c r="Q320" s="36"/>
      <c r="R320" s="36"/>
    </row>
    <row r="321" spans="5:18" x14ac:dyDescent="0.25"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5"/>
      <c r="Q321" s="36"/>
      <c r="R321" s="36"/>
    </row>
    <row r="322" spans="5:18" x14ac:dyDescent="0.25"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5"/>
      <c r="Q322" s="36"/>
      <c r="R322" s="36"/>
    </row>
    <row r="323" spans="5:18" x14ac:dyDescent="0.25"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5"/>
      <c r="Q323" s="36"/>
      <c r="R323" s="36"/>
    </row>
    <row r="324" spans="5:18" x14ac:dyDescent="0.25"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5"/>
      <c r="Q324" s="36"/>
      <c r="R324" s="36"/>
    </row>
    <row r="325" spans="5:18" x14ac:dyDescent="0.25"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5"/>
      <c r="Q325" s="36"/>
      <c r="R325" s="36"/>
    </row>
    <row r="326" spans="5:18" x14ac:dyDescent="0.25"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5"/>
      <c r="Q326" s="36"/>
      <c r="R326" s="36"/>
    </row>
    <row r="327" spans="5:18" x14ac:dyDescent="0.25"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5"/>
      <c r="Q327" s="36"/>
      <c r="R327" s="36"/>
    </row>
    <row r="328" spans="5:18" x14ac:dyDescent="0.25"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5"/>
      <c r="Q328" s="36"/>
      <c r="R328" s="36"/>
    </row>
    <row r="329" spans="5:18" x14ac:dyDescent="0.25"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5"/>
      <c r="Q329" s="36"/>
      <c r="R329" s="36"/>
    </row>
    <row r="330" spans="5:18" x14ac:dyDescent="0.25"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5"/>
      <c r="Q330" s="36"/>
      <c r="R330" s="36"/>
    </row>
    <row r="331" spans="5:18" x14ac:dyDescent="0.25"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5"/>
      <c r="Q331" s="36"/>
      <c r="R331" s="36"/>
    </row>
    <row r="332" spans="5:18" x14ac:dyDescent="0.25"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5"/>
      <c r="Q332" s="36"/>
      <c r="R332" s="36"/>
    </row>
    <row r="333" spans="5:18" x14ac:dyDescent="0.25"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5"/>
      <c r="Q333" s="36"/>
      <c r="R333" s="36"/>
    </row>
    <row r="334" spans="5:18" x14ac:dyDescent="0.25"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5"/>
      <c r="Q334" s="36"/>
      <c r="R334" s="36"/>
    </row>
    <row r="335" spans="5:18" x14ac:dyDescent="0.25"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5"/>
      <c r="Q335" s="36"/>
      <c r="R335" s="36"/>
    </row>
    <row r="336" spans="5:18" x14ac:dyDescent="0.25"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5"/>
      <c r="Q336" s="36"/>
      <c r="R336" s="36"/>
    </row>
    <row r="337" spans="5:18" x14ac:dyDescent="0.25"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5"/>
      <c r="Q337" s="36"/>
      <c r="R337" s="36"/>
    </row>
    <row r="338" spans="5:18" x14ac:dyDescent="0.25"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5"/>
      <c r="Q338" s="36"/>
      <c r="R338" s="36"/>
    </row>
    <row r="339" spans="5:18" x14ac:dyDescent="0.25"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5"/>
      <c r="Q339" s="36"/>
      <c r="R339" s="36"/>
    </row>
    <row r="340" spans="5:18" x14ac:dyDescent="0.25"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5"/>
      <c r="Q340" s="36"/>
      <c r="R340" s="36"/>
    </row>
    <row r="341" spans="5:18" x14ac:dyDescent="0.25"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5"/>
      <c r="Q341" s="36"/>
      <c r="R341" s="36"/>
    </row>
    <row r="342" spans="5:18" x14ac:dyDescent="0.25"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5"/>
      <c r="Q342" s="36"/>
      <c r="R342" s="36"/>
    </row>
    <row r="343" spans="5:18" x14ac:dyDescent="0.25"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5"/>
      <c r="Q343" s="36"/>
      <c r="R343" s="36"/>
    </row>
    <row r="344" spans="5:18" x14ac:dyDescent="0.25"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5"/>
      <c r="Q344" s="36"/>
      <c r="R344" s="36"/>
    </row>
    <row r="345" spans="5:18" x14ac:dyDescent="0.25"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5"/>
      <c r="Q345" s="36"/>
      <c r="R345" s="36"/>
    </row>
    <row r="346" spans="5:18" x14ac:dyDescent="0.25"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5:18" x14ac:dyDescent="0.25"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5:18" x14ac:dyDescent="0.25"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5:18" x14ac:dyDescent="0.25"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5:18" x14ac:dyDescent="0.25"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5:18" x14ac:dyDescent="0.25"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5:18" x14ac:dyDescent="0.25"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5:15" x14ac:dyDescent="0.25"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5:15" x14ac:dyDescent="0.25"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5:15" x14ac:dyDescent="0.25"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5:15" x14ac:dyDescent="0.25"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5:15" x14ac:dyDescent="0.25"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5:15" x14ac:dyDescent="0.25"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5:15" x14ac:dyDescent="0.25"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5:15" x14ac:dyDescent="0.25"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5:15" x14ac:dyDescent="0.25"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5:15" x14ac:dyDescent="0.25"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5:15" x14ac:dyDescent="0.25"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5:15" x14ac:dyDescent="0.25"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5:15" x14ac:dyDescent="0.25"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5:15" x14ac:dyDescent="0.25"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5:15" x14ac:dyDescent="0.25"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5:15" x14ac:dyDescent="0.25"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</row>
    <row r="377" spans="4:14" x14ac:dyDescent="0.25"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</row>
    <row r="378" spans="4:14" x14ac:dyDescent="0.25"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</row>
    <row r="379" spans="4:14" x14ac:dyDescent="0.25"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</row>
    <row r="380" spans="4:14" x14ac:dyDescent="0.25"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</row>
    <row r="381" spans="4:14" x14ac:dyDescent="0.25"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</row>
    <row r="382" spans="4:14" x14ac:dyDescent="0.25"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</row>
    <row r="383" spans="4:14" x14ac:dyDescent="0.25"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</row>
    <row r="384" spans="4:14" x14ac:dyDescent="0.25"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</row>
    <row r="385" spans="4:14" x14ac:dyDescent="0.25"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</row>
    <row r="386" spans="4:14" x14ac:dyDescent="0.25"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spans="4:14" x14ac:dyDescent="0.25"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</row>
    <row r="388" spans="4:14" x14ac:dyDescent="0.25"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</row>
    <row r="389" spans="4:14" x14ac:dyDescent="0.25"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</row>
    <row r="390" spans="4:14" x14ac:dyDescent="0.25"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</row>
    <row r="391" spans="4:14" x14ac:dyDescent="0.25"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</row>
    <row r="392" spans="4:14" x14ac:dyDescent="0.25"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</row>
    <row r="393" spans="4:14" x14ac:dyDescent="0.25"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</row>
    <row r="394" spans="4:14" x14ac:dyDescent="0.25"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</row>
    <row r="395" spans="4:14" x14ac:dyDescent="0.25"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</row>
    <row r="396" spans="4:14" x14ac:dyDescent="0.25"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</row>
  </sheetData>
  <mergeCells count="12">
    <mergeCell ref="R1:R3"/>
    <mergeCell ref="E2:L2"/>
    <mergeCell ref="B3:B4"/>
    <mergeCell ref="C3:C4"/>
    <mergeCell ref="D3:D4"/>
    <mergeCell ref="E3:E4"/>
    <mergeCell ref="F3:O3"/>
    <mergeCell ref="F4:J4"/>
    <mergeCell ref="K4:O4"/>
    <mergeCell ref="B1:O1"/>
    <mergeCell ref="P1:P3"/>
    <mergeCell ref="Q1:Q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 и старше</vt:lpstr>
      <vt:lpstr>7-11 лет завтрак </vt:lpstr>
      <vt:lpstr>7-11 лет  обед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user</cp:lastModifiedBy>
  <cp:lastPrinted>2022-04-21T04:53:28Z</cp:lastPrinted>
  <dcterms:created xsi:type="dcterms:W3CDTF">2021-11-24T06:52:15Z</dcterms:created>
  <dcterms:modified xsi:type="dcterms:W3CDTF">2025-02-11T06:58:35Z</dcterms:modified>
</cp:coreProperties>
</file>